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DROBNE_LAB_PR_nadlimit\moje\SP\2 FINAL po kontrole od M\po revízii\"/>
    </mc:Choice>
  </mc:AlternateContent>
  <bookViews>
    <workbookView xWindow="0" yWindow="0" windowWidth="28800" windowHeight="10830"/>
  </bookViews>
  <sheets>
    <sheet name="Časť 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I15" i="2"/>
  <c r="J15" i="2"/>
  <c r="K15" i="2" s="1"/>
  <c r="H16" i="2"/>
  <c r="I16" i="2" s="1"/>
  <c r="J16" i="2"/>
  <c r="K16" i="2"/>
  <c r="L16" i="2"/>
  <c r="H17" i="2"/>
  <c r="I17" i="2"/>
  <c r="J17" i="2"/>
  <c r="K17" i="2" s="1"/>
  <c r="H18" i="2"/>
  <c r="I18" i="2" s="1"/>
  <c r="J18" i="2"/>
  <c r="L18" i="2" s="1"/>
  <c r="K18" i="2"/>
  <c r="H19" i="2"/>
  <c r="I19" i="2"/>
  <c r="J19" i="2"/>
  <c r="K19" i="2"/>
  <c r="L19" i="2"/>
  <c r="H20" i="2"/>
  <c r="I20" i="2" s="1"/>
  <c r="J20" i="2"/>
  <c r="K20" i="2" s="1"/>
  <c r="H21" i="2"/>
  <c r="I21" i="2" s="1"/>
  <c r="J21" i="2"/>
  <c r="K21" i="2"/>
  <c r="H22" i="2"/>
  <c r="I22" i="2"/>
  <c r="J22" i="2"/>
  <c r="K22" i="2" s="1"/>
  <c r="H23" i="2"/>
  <c r="I23" i="2" s="1"/>
  <c r="J23" i="2"/>
  <c r="K23" i="2"/>
  <c r="L23" i="2"/>
  <c r="H24" i="2"/>
  <c r="I24" i="2" s="1"/>
  <c r="J24" i="2"/>
  <c r="K24" i="2" s="1"/>
  <c r="H25" i="2"/>
  <c r="I25" i="2" s="1"/>
  <c r="J25" i="2"/>
  <c r="K25" i="2"/>
  <c r="H26" i="2"/>
  <c r="I26" i="2"/>
  <c r="J26" i="2"/>
  <c r="K26" i="2" s="1"/>
  <c r="L22" i="2" l="1"/>
  <c r="L25" i="2"/>
  <c r="L15" i="2"/>
  <c r="L17" i="2"/>
  <c r="L21" i="2"/>
  <c r="L24" i="2"/>
  <c r="J28" i="2"/>
  <c r="L26" i="2"/>
  <c r="L20" i="2"/>
  <c r="L28" i="2" l="1"/>
</calcChain>
</file>

<file path=xl/sharedStrings.xml><?xml version="1.0" encoding="utf-8"?>
<sst xmlns="http://schemas.openxmlformats.org/spreadsheetml/2006/main" count="82" uniqueCount="62">
  <si>
    <r>
      <rPr>
        <b/>
        <sz val="10"/>
        <color theme="1"/>
        <rFont val="Arial"/>
        <family val="2"/>
        <charset val="238"/>
      </rPr>
      <t>Za kupujúceho:                                                             podpis:</t>
    </r>
    <r>
      <rPr>
        <sz val="10"/>
        <color theme="1"/>
        <rFont val="Arial"/>
        <family val="2"/>
        <charset val="238"/>
      </rPr>
      <t xml:space="preserve">
V Košiciach, dňa .................................                           .................................................... 
                                                                                         prof. RNDr. Pavol Sovák, CSc.
                                                                                                         rektor</t>
    </r>
  </si>
  <si>
    <r>
      <rPr>
        <b/>
        <sz val="10"/>
        <color theme="1"/>
        <rFont val="Arial"/>
        <family val="2"/>
        <charset val="238"/>
      </rPr>
      <t>Za uchádzača/predávajúceho                                podpis: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  .............................................</t>
    </r>
  </si>
  <si>
    <t>Celková cena za dodanie časti predmetu zákazky</t>
  </si>
  <si>
    <t>ks</t>
  </si>
  <si>
    <t>Všestranný zdroj vhodný hlavne na horizontálnu a vertikálnu elektroforézu agarózových a polyakrylamidových gélov, pričom ponúka možnosť nastavenia konštantného napätia alebo prúdu s nastavením po 1 Volt resp. 1 miliampér. Zdroj je vybavený časovačom s alarmom a dvoma pármi výstupov pre simultánne použitie. Má moderný a kompaktný dizajn s jednoduchým nastavením prevádzkových parametrov. Referenčná vzorka spĺňajúca technickú špecifikáciu: Mini Pro 300V</t>
  </si>
  <si>
    <t>Zdroj pre elektroforetické a blotovacie zariadenie</t>
  </si>
  <si>
    <t>Transiluminátor s LED v modro-bielom svetle slúži na detekciu nukleových kyselín alebo proteínov v prostredí, ktoré nie je UV, nie je potrebná žiadna špeciálna ochrana očí alebo pokožky. Možnosť zachytania gélov pomocou smartfónu, dodáva sa vrátane mini tmavej komory. Veľkosť filtra 180 mm x 120 mm, 5 minútové automatické vypnutie, životnosť LED viac ako 30 000 hod, emisné maximum 470 nm, typ filtra 580 nm, Stabilné kovové puzdro, Rozmery a hmotnosť: 185 mm x 30 mm x 220 mm, 1,45 kg. Referenčná vzorka spĺňajúca technickú špecifikáciu:  BWL-T</t>
  </si>
  <si>
    <t>SERVA transiluminátor</t>
  </si>
  <si>
    <t>Voľne stojaca umývačka riadu 60 cm antikoro Výkon a spotreba kapacita: 14 súprav riadu hlučnosť (Tichý program): 41 dB (A) re 1 pW pripojenie Home Connect cez Wi-Fi Programy a špeciálne funkcie 8 programov: Eco 50 °C, Auto 45-65 °C, Intenzívny 70 °C, Krátky 60 °C, Rýchly 45 °C, Sklo 40 °C, Tichý 50 °C, Obľúbený predvolený Obľúbený program: Predumytie 5 špeciálnych funkcií: Vzdialené zapnutie, Extra sušenie, Intensive Zone, Hygiena Plus, SpeedPerfect+ program starostlivosti o umývačku riadu: Machine Care Silence on demand (prostredníctvom aplikácie Home Connect) Technológia umývania a senzory systém sušenia Zeolith® EfficientDry a výmenník tepla AquaSensor a LoadSensor - detekujú množstvo riadu a stupeň jeho znečistenia a automaticky prispôsobujú umývací program vrátane spotreby vody dávkovací asistent EcoSilence Drive automatické prispôsobenie podľa druhu umývacieho prostriedku samočistiaci filtračný systém s trojvrstvovým zvlneným filtrom materiál vnútorného priestoru: nehrdzavejúca oceľ</t>
  </si>
  <si>
    <t>Umývačka</t>
  </si>
  <si>
    <t xml:space="preserve">Kompaktný stolový plazmový čistič s prepracovanými krídlovými dverami a priezorom, aktívnym chladením ventilátora a vylepšeným dávkovacím ventilom, vhodný na čistenie povrchu v nanomere a na aktiváciu malých vzoriek. Plazmové ošetrenie je možné aplikovať na širokú škálu materiálov vrátane skla, polovodičov, polymérov a kovov. Čistenie povrchu substrátov kvôli zvýšeniu adhézie, aktivácia plazmy pri výrobe mikrofluidných zariadení a modifikácia povrchovej chémie biomateriálov a polymérov. Kompaktná stolová jednotka. Nastaviteľný výkon RF (nastavenie nízkej, strednej, vysokej spotreby); Maximálne 18W. Priemer 3 palce x 6,5 dĺžky Pyrexová komora (voliteľná kremenná komora). Kĺbové dvere s priezorom. NPT dávkovací ventil na kvalitatívne riadenie prietoku plynu a tlaku v komore. NPT 3-cestný ventil na rýchle prepnutie zo zavádzania plynu, odvzdušňovania a izolovania komory. Dodatočná vákuová pumpa. </t>
  </si>
  <si>
    <t>Stolný plazmový čistič</t>
  </si>
  <si>
    <t>Napájanie: 230V/50Hz. Príkon : 39W/0,18A. Krytie: IP20. Rozmery: 1020x∅85 mm. Farba : biela RAL 9003. Váha: netto 6,8 kg, brutto 7 kg. Prevedenie pripojenia: pohyblivý prívod 4m, vidlica. Žiarivky: 1 ks trieštivá 55 W. Referenčná vzorka spĺňajúca technickú špecifikáciu: PROLUX G M55W/SP-mobilné prevedenie so snímačom pohybu</t>
  </si>
  <si>
    <t>Germicídny žiarič s priamym žiarením</t>
  </si>
  <si>
    <t>Zdroj nepretržitého napájania UPS pre zostavu PC a elektroniku chromatografu o celkovom príkone 2300 VA.
UPS vstup (Vstupné napätie: 220 VAC / 230 VAC / 240 VAC; Vstupné napätie bez batérie medzi: 182 VAC a 280 VAC; frekvencia - automatický výber: 50 Hz / 60 Hz ± 5Hz)
UPS výstup (Vstupné napätie /AVR-technológia: 220 VAC / 230 VAC (základná); Frekvencia v režime batérie: 50 Hz / 60 Hz ± 1Hz; Výstupný prúd (pri 230 VAC): 10 A; Prenosový čas pri výpadku: 2-6 ms (štandardne), 8 ms max.; Výstupná vlna: Sínusoida; Ochrana proti preťaženiu (VI chod): &lt; 120% po 5 min. / 120-150 % po 10s / &gt;150 % po 1s)
Batéria (Typ: Uzavretá, bezúdržbová, podpora hot swap; Integrovaná: áno; Napätie: 72 VDC)
Čas chodu v minútach (100 %/50 % záťaž, pf=0,9 lag.) 4 / 14
Doba nabitia: na 90 % kapacity: 6h
Užívateľské rozhranie: LCD displej s digitálnym zobrazením dôležitých hodnôt; Rozhranie: RS232 &amp; USB (s oznamovaním statusu a hodnôt UPS, dodatočný komunikačný slot v paralelnom režime, (SNMP/relay card); kontakt pre núdzové vypnutie.
prepäťová ochrana: áno</t>
  </si>
  <si>
    <t xml:space="preserve">Záložný zdroj </t>
  </si>
  <si>
    <t>Vstupný tlak: suchý stlačený vzduch bez obsahu oleja 400 - 600 kPa (58-87 psi), negatívny tlak: max. 55 kPa (8 psi), pripojenie stlačeného vzduchu: hadica na stlačený vzduch s vonkajším priemerom 6 mm (0,24“), poistka: nadprúdové uvoľnenie T2 A, presnosť teploty: ± 9 °C, teplotná stabilita: ± 2 °C, rozmery (d x š x v) max. 170 x 151 x 130 mm, displej: digitálny, max. množstvo vzduchu: 35 l/min, max. výkon: 240 W, max. teplota: +550 °C, min. teplota: +50 °C. Referenčná vzorka spĺňajúca technickú špecifikáciu: Weller WXD 2020</t>
  </si>
  <si>
    <t>Kombinovaná spájkovačka s odspájkovačkou</t>
  </si>
  <si>
    <t>Destilátor s UV lampou a prietokovým meračom vodivostiRieši problém: Baktérie a vírusy, Mangán a železo, Zákal, Chlór, Chemikálie, PiesokDestilátor Aqualab UVK - osmotický filter Aqualab rozšírený o UV lampu a prietokový konduktometer (merač vodivosti) ,potrebná kvalitná deminealizovaná voda s vodivosťou od 0,01 po 4 mikrosiemens, mechanická filtrácia 	uhlíková filtrácia 	demineralizácia - reverzná osmóza 	dočistenie iontomeničovou vložkou / mixbed 0,75 L. 	UV lampa 	prietokový konduktometer Osmotický filter Aqualab je možné rozšíriť o: 	tlakové čerpadlo zásobník vody podľa potreby</t>
  </si>
  <si>
    <t>Destilátor - osmotický filter na výrobu demineralizovanej vody s UV lampou a prietokovým konduktometrom</t>
  </si>
  <si>
    <t>Príslušenstvo k zdroju nepretržitého napájania UPS pre zostavu PC a elektroniku chromatografu o celkovom príkone 2300 VA.
1. Napájací kábel IEC-320 C13/C14, 2m - (10 ks/5 Eur = 50 Eur)
Štandardná prístrojová zásuvka-zástrčka:
    1x IEC 320 C13 samička
    1x IEC 320 C14 samec
2. Batéria APC BRC17 do záložného zdroja (UPS) typu APC SE 700, ktorý je v prevádzke v objekte Ma23, laboratórium č. 118 (laboratórium chromatografie), Typ batérie: nabíjacia. Typ článku: olovený (Pb),
rozmery: 65 x 94 x 151 mm
váha: 2,59 kg</t>
  </si>
  <si>
    <t xml:space="preserve">Príslušenstvo k záložnému zdroju </t>
  </si>
  <si>
    <t>meria arteriálnu saturáciu kyslíkom a srdcovú frekvenciu , automatické vypnutie
Technické parametre, Rozsah merania SpO2  35 – 100 %, Presnosť merania SpO2  70 – 100 %, ± 2 %, po 70 % nešpecifikované, Optický senzor, červené svetlo (vlnová dĺžka  663 nm), infračervené svetlo (vlnová dĺžka 890 nm), Rozsah merania tepovej frekvencie  30 – 240 bpm (úderov za minútu)</t>
  </si>
  <si>
    <t>Oximeter pulzný</t>
  </si>
  <si>
    <t>Magnetický stojan 96-jamkový, kompatibilita: mikroplatnička s U-tvarovaným spodkom alebo 0,2 ml PCR stripy/platnička materiál: polyoxymetylénová (POM) základňa v štandardnom SBS 96-jamkovom mikroplatničkovom type kombinovaná s magnetmi, magnety: 24 silných permanentných magnetov</t>
  </si>
  <si>
    <t xml:space="preserve">Magnetický stojan </t>
  </si>
  <si>
    <t>Fonendoskop s nerezovými snímačmi, z nerezovej ocele. PVC hadice s akustickými vlastnostami. Farebne zladené flexibilné "Y" hadice s nechladivými krúžkami a bránicami s poistným krúžkom. Referenčná vzorka spĺňajúca technickú špecifikáciu: Medihum Littmann Pediatric</t>
  </si>
  <si>
    <t>Fonendoskop</t>
  </si>
  <si>
    <t>L + M</t>
  </si>
  <si>
    <t>L/100 x I</t>
  </si>
  <si>
    <t>F x H</t>
  </si>
  <si>
    <t>H + J</t>
  </si>
  <si>
    <t>H/100 x I</t>
  </si>
  <si>
    <t>I</t>
  </si>
  <si>
    <t>H</t>
  </si>
  <si>
    <t>F</t>
  </si>
  <si>
    <t>E</t>
  </si>
  <si>
    <t>C</t>
  </si>
  <si>
    <t>B</t>
  </si>
  <si>
    <t>A</t>
  </si>
  <si>
    <t>s DPH (EUR)</t>
  </si>
  <si>
    <t>DPH (EUR)</t>
  </si>
  <si>
    <t>bez DPH (EUR)</t>
  </si>
  <si>
    <t xml:space="preserve">Sadzba DPH (%) * </t>
  </si>
  <si>
    <t xml:space="preserve">Predpokladané množstvo MJ </t>
  </si>
  <si>
    <t xml:space="preserve">Merná 
jednotka (MJ) </t>
  </si>
  <si>
    <t>Špecifikácia položky</t>
  </si>
  <si>
    <t>Názov položky</t>
  </si>
  <si>
    <t xml:space="preserve">p. č. </t>
  </si>
  <si>
    <t>Cena za predpokladané množstvo MJ</t>
  </si>
  <si>
    <t>Cena za MJ</t>
  </si>
  <si>
    <t>Drobné laboratórne prístroje</t>
  </si>
  <si>
    <t>Predmet zákazky:</t>
  </si>
  <si>
    <t>vyplní uchádzač</t>
  </si>
  <si>
    <t>Uchádzač/predávajúci:</t>
  </si>
  <si>
    <t>Univerzita Pavla Jozefa Šafárika v Košiciach, Šrobárova 2, 041 80 Košice</t>
  </si>
  <si>
    <t>Verejný obstarávateľ/kupujúci:</t>
  </si>
  <si>
    <r>
      <t xml:space="preserve">Príloha č. 1 k rámcovej dohode – Špecifikácia a cena predmetu zmluvy - </t>
    </r>
    <r>
      <rPr>
        <b/>
        <sz val="11"/>
        <color indexed="30"/>
        <rFont val="Calibri"/>
        <family val="2"/>
        <charset val="238"/>
        <scheme val="minor"/>
      </rPr>
      <t>Časť E - Iné prístroje</t>
    </r>
  </si>
  <si>
    <t>*poznámka - cena vrátane balného, cla, dopravných nákladov, vykládky, vynesenia a montáže na mieste určenom kupujúcim, likvidácie obalového materiálu a všetkých nákladov súvisiacich s dodaním tovaru alebo jeho časti na miesto plnenia</t>
  </si>
  <si>
    <t>**poznámka - inštalácia, resp. montáž a uvedenie do prevádzky, počiatočná kalibrácia a adjustácia pri uvedení prístroja do prevádzky s vytvorením protokolu, funkčné odskúšanie jednotlivých položiek, zaškolenie zamestnancov s vytvorením zápisu - ak relevantné pre jednotlivé položky</t>
  </si>
  <si>
    <t xml:space="preserve">***uchádzač uvedie a vyčísli navrhovanú cenu podľa pokynov v súťažných podkladoch, v časti A. 1 v bode 13   </t>
  </si>
  <si>
    <r>
      <t xml:space="preserve">Ponuka uchádzača (názov produktu, opis technických parametrov, príp. internetový odkaz na produkt)       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</si>
</sst>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0"/>
      <color theme="0" tint="-0.49998474074526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indexed="3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E7E7FF"/>
        <bgColor indexed="2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4" fillId="0" borderId="0" xfId="2" applyFont="1"/>
    <xf numFmtId="0" fontId="4" fillId="0" borderId="0" xfId="2" applyFont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" fontId="4" fillId="5" borderId="4" xfId="2" applyNumberFormat="1" applyFont="1" applyFill="1" applyBorder="1"/>
    <xf numFmtId="0" fontId="4" fillId="5" borderId="4" xfId="2" applyFont="1" applyFill="1" applyBorder="1"/>
    <xf numFmtId="4" fontId="4" fillId="0" borderId="0" xfId="2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4" fontId="4" fillId="0" borderId="4" xfId="2" applyNumberFormat="1" applyFont="1" applyBorder="1" applyAlignment="1">
      <alignment horizontal="center" vertical="center"/>
    </xf>
    <xf numFmtId="1" fontId="4" fillId="6" borderId="4" xfId="2" applyNumberFormat="1" applyFont="1" applyFill="1" applyBorder="1" applyAlignment="1">
      <alignment horizontal="center" vertical="center"/>
    </xf>
    <xf numFmtId="4" fontId="4" fillId="6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4" fontId="12" fillId="0" borderId="7" xfId="2" applyNumberFormat="1" applyFont="1" applyBorder="1" applyAlignment="1">
      <alignment horizontal="center" vertical="center" wrapText="1"/>
    </xf>
    <xf numFmtId="4" fontId="12" fillId="0" borderId="7" xfId="2" applyNumberFormat="1" applyFont="1" applyBorder="1" applyAlignment="1">
      <alignment horizontal="center" vertical="center"/>
    </xf>
    <xf numFmtId="4" fontId="12" fillId="0" borderId="8" xfId="2" applyNumberFormat="1" applyFont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4" fontId="14" fillId="10" borderId="9" xfId="2" applyNumberFormat="1" applyFont="1" applyFill="1" applyBorder="1" applyAlignment="1">
      <alignment horizontal="center" vertical="center" wrapText="1"/>
    </xf>
    <xf numFmtId="3" fontId="15" fillId="10" borderId="9" xfId="2" applyNumberFormat="1" applyFont="1" applyFill="1" applyBorder="1" applyAlignment="1">
      <alignment horizontal="center" vertical="center" wrapText="1"/>
    </xf>
    <xf numFmtId="4" fontId="15" fillId="10" borderId="9" xfId="2" applyNumberFormat="1" applyFont="1" applyFill="1" applyBorder="1" applyAlignment="1">
      <alignment horizontal="center" vertical="center" wrapText="1"/>
    </xf>
    <xf numFmtId="0" fontId="9" fillId="5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8" borderId="9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4" fontId="9" fillId="0" borderId="0" xfId="2" applyNumberFormat="1" applyFont="1" applyBorder="1" applyAlignment="1">
      <alignment horizontal="center" wrapText="1"/>
    </xf>
    <xf numFmtId="4" fontId="17" fillId="0" borderId="0" xfId="2" applyNumberFormat="1" applyFont="1" applyBorder="1" applyAlignment="1">
      <alignment horizontal="center" vertical="center" wrapText="1"/>
    </xf>
    <xf numFmtId="0" fontId="17" fillId="2" borderId="14" xfId="2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/>
    </xf>
    <xf numFmtId="4" fontId="9" fillId="0" borderId="0" xfId="2" applyNumberFormat="1" applyFont="1" applyBorder="1" applyAlignment="1">
      <alignment wrapText="1"/>
    </xf>
    <xf numFmtId="4" fontId="17" fillId="0" borderId="0" xfId="2" applyNumberFormat="1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6" borderId="0" xfId="0" applyFont="1" applyFill="1" applyAlignment="1">
      <alignment horizontal="left" vertical="center"/>
    </xf>
    <xf numFmtId="0" fontId="4" fillId="0" borderId="4" xfId="2" applyFont="1" applyBorder="1"/>
    <xf numFmtId="0" fontId="3" fillId="5" borderId="4" xfId="0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left" vertical="center"/>
    </xf>
    <xf numFmtId="0" fontId="11" fillId="11" borderId="13" xfId="2" applyFont="1" applyFill="1" applyBorder="1" applyAlignment="1">
      <alignment horizontal="center" vertical="center" wrapText="1"/>
    </xf>
    <xf numFmtId="0" fontId="11" fillId="11" borderId="12" xfId="2" applyFont="1" applyFill="1" applyBorder="1" applyAlignment="1">
      <alignment horizontal="center" vertical="center" wrapText="1"/>
    </xf>
    <xf numFmtId="0" fontId="11" fillId="11" borderId="11" xfId="2" applyFont="1" applyFill="1" applyBorder="1" applyAlignment="1">
      <alignment horizontal="center" vertical="center" wrapText="1"/>
    </xf>
    <xf numFmtId="4" fontId="16" fillId="10" borderId="3" xfId="2" applyNumberFormat="1" applyFont="1" applyFill="1" applyBorder="1" applyAlignment="1">
      <alignment horizontal="center" vertical="center" wrapText="1"/>
    </xf>
    <xf numFmtId="4" fontId="16" fillId="10" borderId="2" xfId="2" applyNumberFormat="1" applyFont="1" applyFill="1" applyBorder="1" applyAlignment="1">
      <alignment horizontal="center" vertical="center" wrapText="1"/>
    </xf>
    <xf numFmtId="4" fontId="16" fillId="10" borderId="1" xfId="2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wrapText="1"/>
    </xf>
    <xf numFmtId="0" fontId="2" fillId="2" borderId="0" xfId="0" applyFont="1" applyFill="1"/>
    <xf numFmtId="0" fontId="0" fillId="2" borderId="0" xfId="0" applyFont="1" applyFill="1"/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85" zoomScaleNormal="85" workbookViewId="0">
      <selection activeCell="A8" sqref="A8:D8"/>
    </sheetView>
  </sheetViews>
  <sheetFormatPr defaultColWidth="9.140625" defaultRowHeight="12.75" x14ac:dyDescent="0.2"/>
  <cols>
    <col min="1" max="1" width="5.140625" style="1" customWidth="1"/>
    <col min="2" max="2" width="25.42578125" style="2" customWidth="1"/>
    <col min="3" max="3" width="68.7109375" style="2" customWidth="1"/>
    <col min="4" max="4" width="9.140625" style="4"/>
    <col min="5" max="5" width="14.28515625" style="3" customWidth="1"/>
    <col min="6" max="6" width="12.85546875" style="2" customWidth="1"/>
    <col min="7" max="7" width="10.5703125" style="1" customWidth="1"/>
    <col min="8" max="8" width="6.5703125" style="1" customWidth="1"/>
    <col min="9" max="9" width="15.28515625" style="1" customWidth="1"/>
    <col min="10" max="10" width="14" style="1" customWidth="1"/>
    <col min="11" max="11" width="12.85546875" style="1" customWidth="1"/>
    <col min="12" max="12" width="17.140625" style="1" customWidth="1"/>
    <col min="13" max="13" width="46.5703125" style="1" customWidth="1"/>
    <col min="14" max="16384" width="9.140625" style="1"/>
  </cols>
  <sheetData>
    <row r="1" spans="1:13" s="57" customFormat="1" ht="15" x14ac:dyDescent="0.25">
      <c r="A1" s="59" t="s">
        <v>57</v>
      </c>
      <c r="B1" s="59"/>
      <c r="C1" s="59"/>
      <c r="D1" s="59"/>
      <c r="E1" s="59"/>
      <c r="F1" s="59"/>
      <c r="G1" s="55"/>
      <c r="H1" s="58"/>
      <c r="I1" s="58"/>
      <c r="J1" s="58"/>
    </row>
    <row r="2" spans="1:13" s="57" customFormat="1" ht="15" x14ac:dyDescent="0.25">
      <c r="A2" s="60" t="s">
        <v>56</v>
      </c>
      <c r="B2" s="60"/>
      <c r="C2" s="59" t="s">
        <v>55</v>
      </c>
      <c r="D2" s="59"/>
      <c r="E2" s="59"/>
      <c r="F2" s="59"/>
      <c r="G2" s="55"/>
      <c r="H2" s="58"/>
      <c r="I2" s="58"/>
      <c r="J2" s="58"/>
    </row>
    <row r="3" spans="1:13" s="57" customFormat="1" ht="15" x14ac:dyDescent="0.25">
      <c r="A3" s="60" t="s">
        <v>54</v>
      </c>
      <c r="B3" s="60"/>
      <c r="C3" s="62" t="s">
        <v>53</v>
      </c>
      <c r="D3" s="62"/>
      <c r="E3" s="62"/>
      <c r="F3" s="62"/>
      <c r="G3" s="61"/>
      <c r="H3" s="58"/>
      <c r="I3" s="58"/>
      <c r="J3" s="58"/>
    </row>
    <row r="4" spans="1:13" s="57" customFormat="1" ht="15" x14ac:dyDescent="0.25">
      <c r="A4" s="60" t="s">
        <v>52</v>
      </c>
      <c r="B4" s="60"/>
      <c r="C4" s="59" t="s">
        <v>51</v>
      </c>
      <c r="D4" s="59"/>
      <c r="E4" s="59"/>
      <c r="F4" s="59"/>
      <c r="G4" s="55"/>
      <c r="H4" s="58"/>
      <c r="I4" s="58"/>
      <c r="J4" s="58"/>
    </row>
    <row r="5" spans="1:13" customFormat="1" ht="15" x14ac:dyDescent="0.25">
      <c r="A5" s="56"/>
      <c r="B5" s="56"/>
      <c r="C5" s="56"/>
      <c r="D5" s="56"/>
      <c r="E5" s="56"/>
      <c r="F5" s="56"/>
      <c r="G5" s="55"/>
      <c r="H5" s="51"/>
      <c r="I5" s="51"/>
      <c r="J5" s="51"/>
    </row>
    <row r="6" spans="1:13" customFormat="1" ht="21.75" customHeight="1" x14ac:dyDescent="0.25">
      <c r="A6" s="53" t="s">
        <v>58</v>
      </c>
      <c r="B6" s="51"/>
      <c r="C6" s="51"/>
      <c r="D6" s="51"/>
      <c r="E6" s="51"/>
      <c r="F6" s="51"/>
      <c r="G6" s="52"/>
      <c r="H6" s="51"/>
      <c r="I6" s="51"/>
      <c r="J6" s="54"/>
      <c r="K6" s="54"/>
      <c r="L6" s="54"/>
    </row>
    <row r="7" spans="1:13" customFormat="1" ht="21.75" customHeight="1" x14ac:dyDescent="0.25">
      <c r="A7" s="53" t="s">
        <v>59</v>
      </c>
      <c r="B7" s="51"/>
      <c r="C7" s="51"/>
      <c r="D7" s="51"/>
      <c r="E7" s="51"/>
      <c r="F7" s="51"/>
      <c r="G7" s="52"/>
      <c r="H7" s="51"/>
      <c r="I7" s="51"/>
      <c r="J7" s="54"/>
      <c r="K7" s="54"/>
      <c r="L7" s="54"/>
    </row>
    <row r="8" spans="1:13" customFormat="1" ht="21.75" customHeight="1" x14ac:dyDescent="0.25">
      <c r="A8" s="78" t="s">
        <v>60</v>
      </c>
      <c r="B8" s="79"/>
      <c r="C8" s="79"/>
      <c r="D8" s="79"/>
      <c r="E8" s="51"/>
      <c r="F8" s="51"/>
      <c r="G8" s="52"/>
      <c r="H8" s="51"/>
      <c r="I8" s="51"/>
      <c r="J8" s="50"/>
      <c r="K8" s="50"/>
      <c r="L8" s="50"/>
    </row>
    <row r="9" spans="1:13" x14ac:dyDescent="0.2">
      <c r="A9" s="65"/>
      <c r="B9" s="65"/>
      <c r="C9" s="65"/>
      <c r="D9" s="65"/>
      <c r="E9" s="49"/>
      <c r="F9" s="48"/>
      <c r="G9" s="47"/>
    </row>
    <row r="10" spans="1:13" s="41" customFormat="1" x14ac:dyDescent="0.2">
      <c r="A10" s="46" t="s">
        <v>39</v>
      </c>
      <c r="B10" s="46" t="s">
        <v>38</v>
      </c>
      <c r="C10" s="45" t="s">
        <v>37</v>
      </c>
      <c r="D10" s="45" t="s">
        <v>36</v>
      </c>
      <c r="E10" s="44" t="s">
        <v>35</v>
      </c>
      <c r="F10" s="43"/>
      <c r="G10" s="42"/>
      <c r="H10" s="1"/>
    </row>
    <row r="11" spans="1:13" x14ac:dyDescent="0.2">
      <c r="A11" s="66" t="s">
        <v>51</v>
      </c>
      <c r="B11" s="67"/>
      <c r="C11" s="67"/>
      <c r="D11" s="67"/>
      <c r="E11" s="68"/>
      <c r="F11" s="69" t="s">
        <v>50</v>
      </c>
      <c r="G11" s="70"/>
      <c r="H11" s="70"/>
      <c r="I11" s="71"/>
      <c r="J11" s="69" t="s">
        <v>49</v>
      </c>
      <c r="K11" s="70"/>
      <c r="L11" s="71"/>
      <c r="M11" s="64" t="s">
        <v>61</v>
      </c>
    </row>
    <row r="12" spans="1:13" ht="57" customHeight="1" x14ac:dyDescent="0.2">
      <c r="A12" s="40" t="s">
        <v>48</v>
      </c>
      <c r="B12" s="39" t="s">
        <v>47</v>
      </c>
      <c r="C12" s="39" t="s">
        <v>46</v>
      </c>
      <c r="D12" s="38" t="s">
        <v>45</v>
      </c>
      <c r="E12" s="37" t="s">
        <v>44</v>
      </c>
      <c r="F12" s="36" t="s">
        <v>42</v>
      </c>
      <c r="G12" s="35" t="s">
        <v>43</v>
      </c>
      <c r="H12" s="34" t="s">
        <v>41</v>
      </c>
      <c r="I12" s="34" t="s">
        <v>40</v>
      </c>
      <c r="J12" s="34" t="s">
        <v>42</v>
      </c>
      <c r="K12" s="34" t="s">
        <v>41</v>
      </c>
      <c r="L12" s="34" t="s">
        <v>40</v>
      </c>
      <c r="M12" s="64"/>
    </row>
    <row r="13" spans="1:13" s="27" customFormat="1" x14ac:dyDescent="0.25">
      <c r="A13" s="33" t="s">
        <v>39</v>
      </c>
      <c r="B13" s="32" t="s">
        <v>38</v>
      </c>
      <c r="C13" s="31" t="s">
        <v>37</v>
      </c>
      <c r="D13" s="31" t="s">
        <v>36</v>
      </c>
      <c r="E13" s="30" t="s">
        <v>35</v>
      </c>
      <c r="F13" s="29" t="s">
        <v>34</v>
      </c>
      <c r="G13" s="28" t="s">
        <v>33</v>
      </c>
      <c r="H13" s="28" t="s">
        <v>32</v>
      </c>
      <c r="I13" s="28" t="s">
        <v>31</v>
      </c>
      <c r="J13" s="28" t="s">
        <v>30</v>
      </c>
      <c r="K13" s="28" t="s">
        <v>29</v>
      </c>
      <c r="L13" s="28" t="s">
        <v>28</v>
      </c>
    </row>
    <row r="14" spans="1:13" s="20" customFormat="1" x14ac:dyDescent="0.2">
      <c r="A14" s="25"/>
      <c r="B14" s="26"/>
      <c r="C14" s="26"/>
      <c r="D14" s="25"/>
      <c r="E14" s="24"/>
      <c r="F14" s="23"/>
      <c r="G14" s="22"/>
      <c r="H14" s="21"/>
      <c r="I14" s="21"/>
      <c r="J14" s="21"/>
      <c r="K14" s="21"/>
      <c r="L14" s="21"/>
    </row>
    <row r="15" spans="1:13" ht="51" x14ac:dyDescent="0.2">
      <c r="A15" s="16">
        <v>1</v>
      </c>
      <c r="B15" s="18" t="s">
        <v>27</v>
      </c>
      <c r="C15" s="14" t="s">
        <v>26</v>
      </c>
      <c r="D15" s="13" t="s">
        <v>3</v>
      </c>
      <c r="E15" s="12">
        <v>6</v>
      </c>
      <c r="F15" s="11">
        <v>0</v>
      </c>
      <c r="G15" s="10">
        <v>0</v>
      </c>
      <c r="H15" s="9">
        <f t="shared" ref="H15:H26" si="0">F15/100*G15</f>
        <v>0</v>
      </c>
      <c r="I15" s="9">
        <f t="shared" ref="I15:I26" si="1">F15+H15</f>
        <v>0</v>
      </c>
      <c r="J15" s="9">
        <f t="shared" ref="J15:J26" si="2">E15*F15</f>
        <v>0</v>
      </c>
      <c r="K15" s="9">
        <f t="shared" ref="K15:K26" si="3">J15/100*G15</f>
        <v>0</v>
      </c>
      <c r="L15" s="9">
        <f t="shared" ref="L15:L26" si="4">J15+K15</f>
        <v>0</v>
      </c>
      <c r="M15" s="63"/>
    </row>
    <row r="16" spans="1:13" ht="51" x14ac:dyDescent="0.2">
      <c r="A16" s="16">
        <v>2</v>
      </c>
      <c r="B16" s="19" t="s">
        <v>25</v>
      </c>
      <c r="C16" s="14" t="s">
        <v>24</v>
      </c>
      <c r="D16" s="13" t="s">
        <v>3</v>
      </c>
      <c r="E16" s="12">
        <v>4</v>
      </c>
      <c r="F16" s="11">
        <v>0</v>
      </c>
      <c r="G16" s="10">
        <v>0</v>
      </c>
      <c r="H16" s="9">
        <f t="shared" si="0"/>
        <v>0</v>
      </c>
      <c r="I16" s="9">
        <f t="shared" si="1"/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63"/>
    </row>
    <row r="17" spans="1:13" ht="63.75" x14ac:dyDescent="0.2">
      <c r="A17" s="16">
        <v>3</v>
      </c>
      <c r="B17" s="18" t="s">
        <v>23</v>
      </c>
      <c r="C17" s="14" t="s">
        <v>22</v>
      </c>
      <c r="D17" s="13" t="s">
        <v>3</v>
      </c>
      <c r="E17" s="12">
        <v>5</v>
      </c>
      <c r="F17" s="11">
        <v>0</v>
      </c>
      <c r="G17" s="10">
        <v>0</v>
      </c>
      <c r="H17" s="9">
        <f t="shared" si="0"/>
        <v>0</v>
      </c>
      <c r="I17" s="9">
        <f t="shared" si="1"/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  <c r="M17" s="63"/>
    </row>
    <row r="18" spans="1:13" ht="140.25" x14ac:dyDescent="0.2">
      <c r="A18" s="16">
        <v>4</v>
      </c>
      <c r="B18" s="15" t="s">
        <v>21</v>
      </c>
      <c r="C18" s="14" t="s">
        <v>20</v>
      </c>
      <c r="D18" s="13" t="s">
        <v>3</v>
      </c>
      <c r="E18" s="12">
        <v>4</v>
      </c>
      <c r="F18" s="11">
        <v>0</v>
      </c>
      <c r="G18" s="10">
        <v>0</v>
      </c>
      <c r="H18" s="9">
        <f t="shared" si="0"/>
        <v>0</v>
      </c>
      <c r="I18" s="9">
        <f t="shared" si="1"/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  <c r="M18" s="63"/>
    </row>
    <row r="19" spans="1:13" ht="102" x14ac:dyDescent="0.2">
      <c r="A19" s="16">
        <v>5</v>
      </c>
      <c r="B19" s="15" t="s">
        <v>19</v>
      </c>
      <c r="C19" s="14" t="s">
        <v>18</v>
      </c>
      <c r="D19" s="13" t="s">
        <v>3</v>
      </c>
      <c r="E19" s="12">
        <v>5</v>
      </c>
      <c r="F19" s="11">
        <v>0</v>
      </c>
      <c r="G19" s="10">
        <v>0</v>
      </c>
      <c r="H19" s="9">
        <f t="shared" si="0"/>
        <v>0</v>
      </c>
      <c r="I19" s="9">
        <f t="shared" si="1"/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  <c r="M19" s="63"/>
    </row>
    <row r="20" spans="1:13" ht="89.25" x14ac:dyDescent="0.2">
      <c r="A20" s="16">
        <v>6</v>
      </c>
      <c r="B20" s="15" t="s">
        <v>17</v>
      </c>
      <c r="C20" s="14" t="s">
        <v>16</v>
      </c>
      <c r="D20" s="13" t="s">
        <v>3</v>
      </c>
      <c r="E20" s="12">
        <v>4</v>
      </c>
      <c r="F20" s="11">
        <v>0</v>
      </c>
      <c r="G20" s="10">
        <v>0</v>
      </c>
      <c r="H20" s="9">
        <f t="shared" si="0"/>
        <v>0</v>
      </c>
      <c r="I20" s="9">
        <f t="shared" si="1"/>
        <v>0</v>
      </c>
      <c r="J20" s="9">
        <f t="shared" si="2"/>
        <v>0</v>
      </c>
      <c r="K20" s="9">
        <f t="shared" si="3"/>
        <v>0</v>
      </c>
      <c r="L20" s="9">
        <f t="shared" si="4"/>
        <v>0</v>
      </c>
      <c r="M20" s="63"/>
    </row>
    <row r="21" spans="1:13" ht="242.25" x14ac:dyDescent="0.2">
      <c r="A21" s="16">
        <v>7</v>
      </c>
      <c r="B21" s="15" t="s">
        <v>15</v>
      </c>
      <c r="C21" s="14" t="s">
        <v>14</v>
      </c>
      <c r="D21" s="13" t="s">
        <v>3</v>
      </c>
      <c r="E21" s="12">
        <v>4</v>
      </c>
      <c r="F21" s="11">
        <v>0</v>
      </c>
      <c r="G21" s="10">
        <v>0</v>
      </c>
      <c r="H21" s="9">
        <f t="shared" si="0"/>
        <v>0</v>
      </c>
      <c r="I21" s="9">
        <f t="shared" si="1"/>
        <v>0</v>
      </c>
      <c r="J21" s="9">
        <f t="shared" si="2"/>
        <v>0</v>
      </c>
      <c r="K21" s="9">
        <f t="shared" si="3"/>
        <v>0</v>
      </c>
      <c r="L21" s="9">
        <f t="shared" si="4"/>
        <v>0</v>
      </c>
      <c r="M21" s="63"/>
    </row>
    <row r="22" spans="1:13" ht="63.75" x14ac:dyDescent="0.2">
      <c r="A22" s="16">
        <v>8</v>
      </c>
      <c r="B22" s="15" t="s">
        <v>13</v>
      </c>
      <c r="C22" s="14" t="s">
        <v>12</v>
      </c>
      <c r="D22" s="13" t="s">
        <v>3</v>
      </c>
      <c r="E22" s="12">
        <v>4</v>
      </c>
      <c r="F22" s="11">
        <v>0</v>
      </c>
      <c r="G22" s="10">
        <v>0</v>
      </c>
      <c r="H22" s="9">
        <f t="shared" si="0"/>
        <v>0</v>
      </c>
      <c r="I22" s="9">
        <f t="shared" si="1"/>
        <v>0</v>
      </c>
      <c r="J22" s="9">
        <f t="shared" si="2"/>
        <v>0</v>
      </c>
      <c r="K22" s="9">
        <f t="shared" si="3"/>
        <v>0</v>
      </c>
      <c r="L22" s="9">
        <f t="shared" si="4"/>
        <v>0</v>
      </c>
      <c r="M22" s="63"/>
    </row>
    <row r="23" spans="1:13" ht="165.75" x14ac:dyDescent="0.2">
      <c r="A23" s="16">
        <v>9</v>
      </c>
      <c r="B23" s="15" t="s">
        <v>11</v>
      </c>
      <c r="C23" s="17" t="s">
        <v>10</v>
      </c>
      <c r="D23" s="13" t="s">
        <v>3</v>
      </c>
      <c r="E23" s="12">
        <v>4</v>
      </c>
      <c r="F23" s="11">
        <v>0</v>
      </c>
      <c r="G23" s="10">
        <v>0</v>
      </c>
      <c r="H23" s="9">
        <f t="shared" si="0"/>
        <v>0</v>
      </c>
      <c r="I23" s="9">
        <f t="shared" si="1"/>
        <v>0</v>
      </c>
      <c r="J23" s="9">
        <f t="shared" si="2"/>
        <v>0</v>
      </c>
      <c r="K23" s="9">
        <f t="shared" si="3"/>
        <v>0</v>
      </c>
      <c r="L23" s="9">
        <f t="shared" si="4"/>
        <v>0</v>
      </c>
      <c r="M23" s="63"/>
    </row>
    <row r="24" spans="1:13" ht="178.5" x14ac:dyDescent="0.2">
      <c r="A24" s="16">
        <v>10</v>
      </c>
      <c r="B24" s="15" t="s">
        <v>9</v>
      </c>
      <c r="C24" s="17" t="s">
        <v>8</v>
      </c>
      <c r="D24" s="13" t="s">
        <v>3</v>
      </c>
      <c r="E24" s="12">
        <v>5</v>
      </c>
      <c r="F24" s="11">
        <v>0</v>
      </c>
      <c r="G24" s="10">
        <v>0</v>
      </c>
      <c r="H24" s="9">
        <f t="shared" si="0"/>
        <v>0</v>
      </c>
      <c r="I24" s="9">
        <f t="shared" si="1"/>
        <v>0</v>
      </c>
      <c r="J24" s="9">
        <f t="shared" si="2"/>
        <v>0</v>
      </c>
      <c r="K24" s="9">
        <f t="shared" si="3"/>
        <v>0</v>
      </c>
      <c r="L24" s="9">
        <f t="shared" si="4"/>
        <v>0</v>
      </c>
      <c r="M24" s="63"/>
    </row>
    <row r="25" spans="1:13" ht="102" x14ac:dyDescent="0.2">
      <c r="A25" s="16">
        <v>11</v>
      </c>
      <c r="B25" s="15" t="s">
        <v>7</v>
      </c>
      <c r="C25" s="14" t="s">
        <v>6</v>
      </c>
      <c r="D25" s="13" t="s">
        <v>3</v>
      </c>
      <c r="E25" s="12">
        <v>4</v>
      </c>
      <c r="F25" s="11">
        <v>0</v>
      </c>
      <c r="G25" s="10">
        <v>0</v>
      </c>
      <c r="H25" s="9">
        <f t="shared" si="0"/>
        <v>0</v>
      </c>
      <c r="I25" s="9">
        <f t="shared" si="1"/>
        <v>0</v>
      </c>
      <c r="J25" s="9">
        <f t="shared" si="2"/>
        <v>0</v>
      </c>
      <c r="K25" s="9">
        <f t="shared" si="3"/>
        <v>0</v>
      </c>
      <c r="L25" s="9">
        <f t="shared" si="4"/>
        <v>0</v>
      </c>
      <c r="M25" s="63"/>
    </row>
    <row r="26" spans="1:13" ht="89.25" x14ac:dyDescent="0.2">
      <c r="A26" s="16">
        <v>12</v>
      </c>
      <c r="B26" s="15" t="s">
        <v>5</v>
      </c>
      <c r="C26" s="14" t="s">
        <v>4</v>
      </c>
      <c r="D26" s="13" t="s">
        <v>3</v>
      </c>
      <c r="E26" s="12">
        <v>4</v>
      </c>
      <c r="F26" s="11">
        <v>0</v>
      </c>
      <c r="G26" s="10">
        <v>0</v>
      </c>
      <c r="H26" s="9">
        <f t="shared" si="0"/>
        <v>0</v>
      </c>
      <c r="I26" s="9">
        <f t="shared" si="1"/>
        <v>0</v>
      </c>
      <c r="J26" s="9">
        <f t="shared" si="2"/>
        <v>0</v>
      </c>
      <c r="K26" s="9">
        <f t="shared" si="3"/>
        <v>0</v>
      </c>
      <c r="L26" s="9">
        <f t="shared" si="4"/>
        <v>0</v>
      </c>
      <c r="M26" s="63"/>
    </row>
    <row r="27" spans="1:13" ht="11.25" customHeight="1" x14ac:dyDescent="0.2">
      <c r="C27" s="8"/>
      <c r="F27" s="4"/>
      <c r="G27" s="4"/>
      <c r="H27" s="7"/>
      <c r="I27" s="7"/>
      <c r="J27" s="7"/>
      <c r="K27" s="7"/>
      <c r="L27" s="7"/>
    </row>
    <row r="28" spans="1:13" ht="34.5" customHeight="1" x14ac:dyDescent="0.25">
      <c r="G28" s="77" t="s">
        <v>2</v>
      </c>
      <c r="H28" s="77"/>
      <c r="I28" s="77"/>
      <c r="J28" s="5">
        <f>SUM(J15:J26)</f>
        <v>0</v>
      </c>
      <c r="K28" s="6"/>
      <c r="L28" s="5">
        <f>SUM(L15:L26)</f>
        <v>0</v>
      </c>
    </row>
    <row r="30" spans="1:13" ht="79.5" customHeight="1" x14ac:dyDescent="0.2">
      <c r="C30" s="72" t="s">
        <v>1</v>
      </c>
      <c r="D30" s="73"/>
      <c r="F30" s="74" t="s">
        <v>0</v>
      </c>
      <c r="G30" s="75"/>
      <c r="H30" s="75"/>
      <c r="I30" s="75"/>
      <c r="J30" s="75"/>
      <c r="K30" s="75"/>
      <c r="L30" s="76"/>
    </row>
  </sheetData>
  <mergeCells count="8">
    <mergeCell ref="C30:D30"/>
    <mergeCell ref="F30:L30"/>
    <mergeCell ref="G28:I28"/>
    <mergeCell ref="M11:M12"/>
    <mergeCell ref="A9:D9"/>
    <mergeCell ref="A11:E11"/>
    <mergeCell ref="F11:I11"/>
    <mergeCell ref="J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martin.choma</dc:creator>
  <cp:lastModifiedBy>martin.choma</cp:lastModifiedBy>
  <dcterms:created xsi:type="dcterms:W3CDTF">2021-07-22T07:55:15Z</dcterms:created>
  <dcterms:modified xsi:type="dcterms:W3CDTF">2021-07-29T08:29:50Z</dcterms:modified>
</cp:coreProperties>
</file>