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3040" windowHeight="9120"/>
  </bookViews>
  <sheets>
    <sheet name=" Servery (HW)" sheetId="1" r:id="rId1"/>
    <sheet name="Servery (SW)" sheetId="3" r:id="rId2"/>
    <sheet name="Doba neutralizacie" sheetId="4" r:id="rId3"/>
  </sheets>
  <definedNames>
    <definedName name="_xlnm._FilterDatabase" localSheetId="0" hidden="1">' Servery (HW)'!$A$1:$H$690</definedName>
    <definedName name="_xlnm._FilterDatabase" localSheetId="1" hidden="1">'Servery (SW)'!$A$1:$H$186</definedName>
    <definedName name="_xlnm.Print_Titles" localSheetId="0">' Servery (HW)'!$1:$1</definedName>
    <definedName name="_xlnm.Print_Titles" localSheetId="1">'Servery (SW)'!$1:$1</definedName>
    <definedName name="_xlnm.Print_Area" localSheetId="0">' Servery (HW)'!$A$1:$H$717</definedName>
    <definedName name="_xlnm.Print_Area" localSheetId="2">'Doba neutralizacie'!$A$1:$G$19</definedName>
    <definedName name="_xlnm.Print_Area" localSheetId="1">'Servery (SW)'!$A$1:$H$229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97" i="1" l="1"/>
  <c r="D712" i="1" s="1"/>
  <c r="G691" i="1"/>
  <c r="D711" i="1" s="1"/>
  <c r="H690" i="1"/>
  <c r="H689" i="1"/>
  <c r="H688" i="1"/>
  <c r="H687" i="1"/>
  <c r="H686" i="1"/>
  <c r="H685" i="1"/>
  <c r="H684" i="1"/>
  <c r="H683" i="1"/>
  <c r="H682" i="1"/>
  <c r="H681" i="1"/>
  <c r="H680" i="1"/>
  <c r="H679" i="1"/>
  <c r="H678" i="1"/>
  <c r="H677" i="1"/>
  <c r="H676" i="1"/>
  <c r="H675" i="1"/>
  <c r="H674" i="1"/>
  <c r="H673" i="1"/>
  <c r="H672" i="1"/>
  <c r="H660" i="1"/>
  <c r="H659" i="1"/>
  <c r="H658" i="1"/>
  <c r="H657" i="1"/>
  <c r="H656" i="1"/>
  <c r="H655" i="1"/>
  <c r="H654" i="1"/>
  <c r="H653" i="1"/>
  <c r="H652" i="1"/>
  <c r="H651" i="1"/>
  <c r="H650" i="1"/>
  <c r="H649" i="1"/>
  <c r="H648" i="1"/>
  <c r="H647" i="1"/>
  <c r="H646" i="1"/>
  <c r="H645" i="1"/>
  <c r="H644" i="1"/>
  <c r="H643" i="1"/>
  <c r="H636" i="1"/>
  <c r="H629" i="1"/>
  <c r="H611" i="1"/>
  <c r="H610" i="1"/>
  <c r="H609" i="1"/>
  <c r="H608" i="1"/>
  <c r="H607" i="1"/>
  <c r="H595" i="1"/>
  <c r="H594" i="1"/>
  <c r="H593" i="1"/>
  <c r="H592" i="1"/>
  <c r="H590" i="1"/>
  <c r="H577" i="1"/>
  <c r="H576" i="1"/>
  <c r="H572" i="1"/>
  <c r="H536" i="1"/>
  <c r="H535" i="1"/>
  <c r="H534" i="1"/>
  <c r="H533" i="1"/>
  <c r="H532" i="1"/>
  <c r="H531" i="1"/>
  <c r="H530" i="1"/>
  <c r="H529" i="1"/>
  <c r="H528" i="1"/>
  <c r="H527" i="1"/>
  <c r="H526" i="1"/>
  <c r="H525" i="1"/>
  <c r="H524" i="1"/>
  <c r="H523" i="1"/>
  <c r="H522" i="1"/>
  <c r="H521" i="1"/>
  <c r="H520" i="1"/>
  <c r="H519" i="1"/>
  <c r="H518" i="1"/>
  <c r="H473" i="1"/>
  <c r="H472" i="1"/>
  <c r="H471" i="1"/>
  <c r="H457" i="1"/>
  <c r="H453" i="1"/>
  <c r="H448" i="1"/>
  <c r="H423" i="1"/>
  <c r="H420" i="1"/>
  <c r="H418" i="1"/>
  <c r="H416" i="1"/>
  <c r="H414" i="1"/>
  <c r="H412" i="1"/>
  <c r="H409" i="1"/>
  <c r="H406" i="1"/>
  <c r="H383" i="1"/>
  <c r="H382" i="1"/>
  <c r="H381" i="1"/>
  <c r="H380" i="1"/>
  <c r="H379" i="1"/>
  <c r="H378" i="1"/>
  <c r="H377" i="1"/>
  <c r="H373" i="1"/>
  <c r="H369" i="1"/>
  <c r="H349" i="1"/>
  <c r="H348" i="1"/>
  <c r="H347" i="1"/>
  <c r="H344" i="1"/>
  <c r="H334"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53" i="1"/>
  <c r="H237" i="1"/>
  <c r="H221" i="1"/>
  <c r="H205" i="1"/>
  <c r="H204" i="1"/>
  <c r="H203" i="1"/>
  <c r="H202" i="1"/>
  <c r="H201" i="1"/>
  <c r="H200" i="1"/>
  <c r="H199" i="1"/>
  <c r="H198" i="1"/>
  <c r="H197" i="1"/>
  <c r="H196" i="1"/>
  <c r="H195" i="1"/>
  <c r="H194" i="1"/>
  <c r="H190" i="1"/>
  <c r="H186" i="1"/>
  <c r="H185" i="1"/>
  <c r="H184" i="1"/>
  <c r="H183" i="1"/>
  <c r="H182" i="1"/>
  <c r="H179" i="1"/>
  <c r="H176" i="1"/>
  <c r="H173" i="1"/>
  <c r="H171" i="1"/>
  <c r="H169" i="1"/>
  <c r="H167"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03" i="1"/>
  <c r="H92" i="1"/>
  <c r="H81" i="1"/>
  <c r="H66" i="1"/>
  <c r="H51" i="1"/>
  <c r="H36" i="1"/>
  <c r="H19" i="1"/>
  <c r="H2" i="1"/>
  <c r="F225" i="3"/>
  <c r="H225" i="3"/>
  <c r="F224" i="3"/>
  <c r="H224" i="3"/>
  <c r="F223" i="3"/>
  <c r="H223" i="3"/>
  <c r="H218" i="3"/>
  <c r="H210" i="3"/>
  <c r="F222" i="3"/>
  <c r="H222" i="3"/>
  <c r="F221" i="3"/>
  <c r="H221" i="3"/>
  <c r="F220" i="3"/>
  <c r="H220" i="3"/>
  <c r="F219" i="3"/>
  <c r="H219" i="3"/>
  <c r="F218" i="3"/>
  <c r="F217" i="3"/>
  <c r="H217" i="3"/>
  <c r="F216" i="3"/>
  <c r="H216" i="3"/>
  <c r="F215" i="3"/>
  <c r="H215" i="3"/>
  <c r="F214" i="3"/>
  <c r="H214" i="3"/>
  <c r="F213" i="3"/>
  <c r="H213" i="3"/>
  <c r="F212" i="3"/>
  <c r="H212" i="3"/>
  <c r="F211" i="3"/>
  <c r="H211" i="3"/>
  <c r="F210" i="3"/>
  <c r="F209" i="3"/>
  <c r="H209" i="3"/>
  <c r="F208" i="3"/>
  <c r="H208" i="3"/>
  <c r="F207" i="3"/>
  <c r="H207" i="3" s="1"/>
  <c r="H226" i="3" s="1"/>
  <c r="D713" i="1" s="1"/>
  <c r="A455" i="1"/>
  <c r="H455" i="1" s="1"/>
  <c r="A451" i="1"/>
  <c r="H451" i="1" s="1"/>
  <c r="F2" i="3"/>
  <c r="H2" i="3"/>
  <c r="F3" i="3"/>
  <c r="H3" i="3"/>
  <c r="F4" i="3"/>
  <c r="H4" i="3"/>
  <c r="F5" i="3"/>
  <c r="H5" i="3"/>
  <c r="F6" i="3"/>
  <c r="H6" i="3"/>
  <c r="F7" i="3"/>
  <c r="H7" i="3"/>
  <c r="F8" i="3"/>
  <c r="H8" i="3"/>
  <c r="F9" i="3"/>
  <c r="H9" i="3"/>
  <c r="F10" i="3"/>
  <c r="H10" i="3"/>
  <c r="F11" i="3"/>
  <c r="H11" i="3"/>
  <c r="F12" i="3"/>
  <c r="H12" i="3"/>
  <c r="F13" i="3"/>
  <c r="H13" i="3"/>
  <c r="F14" i="3"/>
  <c r="H14" i="3"/>
  <c r="F15" i="3"/>
  <c r="H15" i="3"/>
  <c r="F16" i="3"/>
  <c r="H16" i="3"/>
  <c r="F17" i="3"/>
  <c r="H17" i="3"/>
  <c r="F18" i="3"/>
  <c r="H18" i="3"/>
  <c r="F19" i="3"/>
  <c r="H19" i="3"/>
  <c r="F20" i="3"/>
  <c r="H20" i="3"/>
  <c r="F21" i="3"/>
  <c r="H21" i="3"/>
  <c r="F22" i="3"/>
  <c r="H22" i="3"/>
  <c r="F23" i="3"/>
  <c r="H23" i="3"/>
  <c r="F24" i="3"/>
  <c r="H24" i="3"/>
  <c r="F25" i="3"/>
  <c r="H25" i="3"/>
  <c r="F26" i="3"/>
  <c r="H26" i="3"/>
  <c r="F27" i="3"/>
  <c r="H27" i="3"/>
  <c r="F28" i="3"/>
  <c r="H28" i="3"/>
  <c r="F29" i="3"/>
  <c r="H29" i="3"/>
  <c r="F30" i="3"/>
  <c r="H30" i="3"/>
  <c r="F31" i="3"/>
  <c r="H31" i="3"/>
  <c r="F32" i="3"/>
  <c r="H32" i="3"/>
  <c r="F33" i="3"/>
  <c r="H33" i="3"/>
  <c r="F34" i="3"/>
  <c r="H34" i="3"/>
  <c r="F35" i="3"/>
  <c r="H35" i="3"/>
  <c r="F36" i="3"/>
  <c r="H36" i="3"/>
  <c r="F37" i="3"/>
  <c r="H37" i="3"/>
  <c r="F38" i="3"/>
  <c r="H38" i="3"/>
  <c r="F39" i="3"/>
  <c r="H39" i="3"/>
  <c r="F40" i="3"/>
  <c r="H40" i="3"/>
  <c r="F41" i="3"/>
  <c r="H41" i="3"/>
  <c r="F42" i="3"/>
  <c r="H42" i="3"/>
  <c r="F43" i="3"/>
  <c r="H43" i="3"/>
  <c r="F44" i="3"/>
  <c r="H44" i="3"/>
  <c r="F45" i="3"/>
  <c r="H45" i="3"/>
  <c r="F46" i="3"/>
  <c r="H46" i="3"/>
  <c r="F47" i="3"/>
  <c r="H47" i="3"/>
  <c r="F48" i="3"/>
  <c r="H48" i="3"/>
  <c r="F49" i="3"/>
  <c r="H49" i="3"/>
  <c r="F50" i="3"/>
  <c r="H50" i="3"/>
  <c r="F51" i="3"/>
  <c r="H51" i="3"/>
  <c r="F52" i="3"/>
  <c r="H52" i="3"/>
  <c r="F53" i="3"/>
  <c r="H53" i="3"/>
  <c r="F54" i="3"/>
  <c r="H54" i="3"/>
  <c r="F55" i="3"/>
  <c r="H55" i="3"/>
  <c r="F56" i="3"/>
  <c r="H56" i="3"/>
  <c r="F57" i="3"/>
  <c r="H57" i="3"/>
  <c r="F58" i="3"/>
  <c r="H58" i="3"/>
  <c r="F59" i="3"/>
  <c r="H59" i="3"/>
  <c r="F60" i="3"/>
  <c r="H60" i="3"/>
  <c r="F61" i="3"/>
  <c r="H61" i="3"/>
  <c r="F62" i="3"/>
  <c r="H62" i="3"/>
  <c r="F63" i="3"/>
  <c r="H63" i="3"/>
  <c r="F64" i="3"/>
  <c r="H64" i="3"/>
  <c r="F65" i="3"/>
  <c r="H65" i="3"/>
  <c r="F66" i="3"/>
  <c r="H66" i="3"/>
  <c r="F67" i="3"/>
  <c r="H67" i="3"/>
  <c r="F68" i="3"/>
  <c r="H68" i="3"/>
  <c r="F69" i="3"/>
  <c r="H69" i="3"/>
  <c r="F70" i="3"/>
  <c r="H70" i="3"/>
  <c r="F71" i="3"/>
  <c r="H71" i="3"/>
  <c r="F72" i="3"/>
  <c r="H72" i="3"/>
  <c r="F73" i="3"/>
  <c r="H73" i="3"/>
  <c r="F74" i="3"/>
  <c r="H74" i="3"/>
  <c r="F75" i="3"/>
  <c r="H75" i="3"/>
  <c r="F76" i="3"/>
  <c r="H76" i="3"/>
  <c r="F77" i="3"/>
  <c r="H77" i="3"/>
  <c r="F78" i="3"/>
  <c r="H78" i="3"/>
  <c r="F79" i="3"/>
  <c r="H79" i="3"/>
  <c r="F80" i="3"/>
  <c r="H80" i="3"/>
  <c r="F81" i="3"/>
  <c r="H81" i="3"/>
  <c r="F82" i="3"/>
  <c r="H82" i="3"/>
  <c r="F83" i="3"/>
  <c r="H83" i="3"/>
  <c r="F84" i="3"/>
  <c r="H84" i="3"/>
  <c r="F85" i="3"/>
  <c r="H85" i="3"/>
  <c r="F86" i="3"/>
  <c r="H86" i="3"/>
  <c r="F87" i="3"/>
  <c r="H87" i="3"/>
  <c r="F88" i="3"/>
  <c r="H88" i="3"/>
  <c r="F89" i="3"/>
  <c r="H89" i="3"/>
  <c r="F90" i="3"/>
  <c r="H90" i="3"/>
  <c r="F91" i="3"/>
  <c r="H91" i="3"/>
  <c r="F92" i="3"/>
  <c r="H92" i="3"/>
  <c r="F93" i="3"/>
  <c r="H93" i="3"/>
  <c r="F94" i="3"/>
  <c r="H94" i="3"/>
  <c r="F95" i="3"/>
  <c r="H95" i="3"/>
  <c r="F96" i="3"/>
  <c r="H96" i="3"/>
  <c r="F97" i="3"/>
  <c r="H97" i="3"/>
  <c r="F98" i="3"/>
  <c r="H98" i="3"/>
  <c r="F99" i="3"/>
  <c r="H99" i="3"/>
  <c r="F100" i="3"/>
  <c r="H100" i="3"/>
  <c r="F101" i="3"/>
  <c r="H101" i="3"/>
  <c r="F102" i="3"/>
  <c r="H102" i="3"/>
  <c r="F103" i="3"/>
  <c r="H103" i="3"/>
  <c r="F104" i="3"/>
  <c r="H104" i="3"/>
  <c r="F105" i="3"/>
  <c r="H105" i="3"/>
  <c r="F106" i="3"/>
  <c r="H106" i="3"/>
  <c r="F107" i="3"/>
  <c r="H107" i="3"/>
  <c r="F108" i="3"/>
  <c r="H108" i="3"/>
  <c r="F109" i="3"/>
  <c r="H109" i="3"/>
  <c r="F110" i="3"/>
  <c r="H110" i="3"/>
  <c r="F111" i="3"/>
  <c r="H111" i="3"/>
  <c r="F112" i="3"/>
  <c r="H112" i="3"/>
  <c r="F113" i="3"/>
  <c r="H113" i="3"/>
  <c r="F114" i="3"/>
  <c r="H114" i="3"/>
  <c r="F115" i="3"/>
  <c r="H115" i="3"/>
  <c r="F116" i="3"/>
  <c r="H116" i="3"/>
  <c r="F117" i="3"/>
  <c r="H117" i="3"/>
  <c r="F118" i="3"/>
  <c r="H118" i="3"/>
  <c r="F119" i="3"/>
  <c r="H119" i="3"/>
  <c r="F120" i="3"/>
  <c r="H120" i="3"/>
  <c r="F121" i="3"/>
  <c r="H121" i="3"/>
  <c r="F122" i="3"/>
  <c r="H122" i="3"/>
  <c r="F123" i="3"/>
  <c r="H123" i="3"/>
  <c r="F124" i="3"/>
  <c r="H124" i="3"/>
  <c r="F125" i="3"/>
  <c r="H125" i="3"/>
  <c r="F126" i="3"/>
  <c r="H126" i="3"/>
  <c r="F127" i="3"/>
  <c r="H127" i="3"/>
  <c r="F128" i="3"/>
  <c r="H128" i="3"/>
  <c r="F129" i="3"/>
  <c r="H129" i="3"/>
  <c r="F130" i="3"/>
  <c r="H130" i="3"/>
  <c r="F131" i="3"/>
  <c r="H131" i="3"/>
  <c r="F132" i="3"/>
  <c r="H132" i="3"/>
  <c r="F133" i="3"/>
  <c r="H133" i="3"/>
  <c r="F134" i="3"/>
  <c r="H134" i="3"/>
  <c r="F135" i="3"/>
  <c r="H135" i="3"/>
  <c r="F136" i="3"/>
  <c r="H136" i="3"/>
  <c r="F137" i="3"/>
  <c r="H137" i="3"/>
  <c r="F138" i="3"/>
  <c r="H138" i="3"/>
  <c r="F139" i="3"/>
  <c r="H139" i="3"/>
  <c r="F140" i="3"/>
  <c r="H140" i="3"/>
  <c r="F141" i="3"/>
  <c r="H141" i="3"/>
  <c r="F142" i="3"/>
  <c r="H142" i="3"/>
  <c r="F143" i="3"/>
  <c r="H143" i="3"/>
  <c r="F144" i="3"/>
  <c r="H144" i="3"/>
  <c r="F145" i="3"/>
  <c r="H145" i="3"/>
  <c r="F146" i="3"/>
  <c r="H146" i="3"/>
  <c r="F147" i="3"/>
  <c r="H147" i="3"/>
  <c r="F148" i="3"/>
  <c r="H148" i="3"/>
  <c r="F149" i="3"/>
  <c r="H149" i="3"/>
  <c r="F150" i="3"/>
  <c r="H150" i="3"/>
  <c r="F151" i="3"/>
  <c r="H151" i="3"/>
  <c r="F152" i="3"/>
  <c r="H152" i="3"/>
  <c r="F153" i="3"/>
  <c r="H153" i="3"/>
  <c r="F154" i="3"/>
  <c r="H154" i="3"/>
  <c r="F155" i="3"/>
  <c r="H155" i="3"/>
  <c r="F156" i="3"/>
  <c r="H156" i="3"/>
  <c r="F157" i="3"/>
  <c r="H157" i="3"/>
  <c r="F158" i="3"/>
  <c r="H158" i="3"/>
  <c r="F159" i="3"/>
  <c r="H159" i="3"/>
  <c r="F160" i="3"/>
  <c r="H160" i="3"/>
  <c r="F161" i="3"/>
  <c r="H161" i="3"/>
  <c r="F162" i="3"/>
  <c r="H162" i="3"/>
  <c r="F163" i="3"/>
  <c r="H163" i="3"/>
  <c r="F164" i="3"/>
  <c r="H164" i="3"/>
  <c r="F165" i="3"/>
  <c r="H165" i="3"/>
  <c r="F166" i="3"/>
  <c r="H166" i="3"/>
  <c r="F167" i="3"/>
  <c r="H167" i="3"/>
  <c r="F168" i="3"/>
  <c r="H168" i="3"/>
  <c r="F169" i="3"/>
  <c r="H169" i="3"/>
  <c r="F170" i="3"/>
  <c r="H170" i="3"/>
  <c r="F171" i="3"/>
  <c r="H171" i="3"/>
  <c r="F172" i="3"/>
  <c r="H172" i="3"/>
  <c r="F173" i="3"/>
  <c r="H173" i="3"/>
  <c r="F174" i="3"/>
  <c r="H174" i="3"/>
  <c r="F175" i="3"/>
  <c r="H175" i="3"/>
  <c r="F176" i="3"/>
  <c r="H176" i="3"/>
  <c r="F185" i="3"/>
  <c r="H185" i="3"/>
  <c r="F186" i="3"/>
  <c r="H186" i="3"/>
  <c r="D717" i="1" l="1"/>
  <c r="D710" i="1"/>
  <c r="D714" i="1" s="1"/>
</calcChain>
</file>

<file path=xl/sharedStrings.xml><?xml version="1.0" encoding="utf-8"?>
<sst xmlns="http://schemas.openxmlformats.org/spreadsheetml/2006/main" count="2021" uniqueCount="1150">
  <si>
    <t>platforma</t>
  </si>
  <si>
    <t>mikroprocesor typu x86 (alebo ekvivalentný)</t>
  </si>
  <si>
    <t>počet procesorových jadier</t>
  </si>
  <si>
    <t>min. 8</t>
  </si>
  <si>
    <t>výkonové číslo podľa benchmarku SPECint_rate_base2006</t>
  </si>
  <si>
    <t>osadená operačná pamäť</t>
  </si>
  <si>
    <t>min. 16 GB</t>
  </si>
  <si>
    <t>rozšíriteľnosť operačnej pamäte</t>
  </si>
  <si>
    <t>rozširujúce sloty</t>
  </si>
  <si>
    <t>HW RAID radič diskov</t>
  </si>
  <si>
    <t>pozície pre pevné disky</t>
  </si>
  <si>
    <t>rozšíriteľnosť pevných diskov</t>
  </si>
  <si>
    <t xml:space="preserve">správa a manažment </t>
  </si>
  <si>
    <t>počet osadených pevných diskov</t>
  </si>
  <si>
    <t xml:space="preserve">sieťový adaptér </t>
  </si>
  <si>
    <t xml:space="preserve">predporuchová záruka </t>
  </si>
  <si>
    <t>minimálne na procesor, HDD a pamäťové moduly</t>
  </si>
  <si>
    <t xml:space="preserve"> </t>
  </si>
  <si>
    <t>napájanie</t>
  </si>
  <si>
    <t>Server typ 2</t>
  </si>
  <si>
    <t>min. 630 pri osadení dvoma procesormi (socket)</t>
  </si>
  <si>
    <t>rozšíriteľnosť procesorových jadier</t>
  </si>
  <si>
    <t>chladenie</t>
  </si>
  <si>
    <t>min. 16</t>
  </si>
  <si>
    <t>min. 1400 pri osadení dvoma procesormi (socket)</t>
  </si>
  <si>
    <t>min. 32 GB</t>
  </si>
  <si>
    <t>min. 4x 1000 Mbps Ethernet Adaptér, podpora PXE</t>
  </si>
  <si>
    <t>min. 64 GB</t>
  </si>
  <si>
    <t>min. 18</t>
  </si>
  <si>
    <t>min. 128 GB</t>
  </si>
  <si>
    <t>Prevedenie</t>
  </si>
  <si>
    <t>Rozširujúce sloty</t>
  </si>
  <si>
    <t xml:space="preserve">Správa a manažment </t>
  </si>
  <si>
    <t xml:space="preserve">Sieťový adaptér </t>
  </si>
  <si>
    <t xml:space="preserve">Predporuchová záruka </t>
  </si>
  <si>
    <t>min. 1600 pri osadení všetkými procesormi (socket)</t>
  </si>
  <si>
    <t>min. 256 GB</t>
  </si>
  <si>
    <t>Blade server typ 2</t>
  </si>
  <si>
    <t>Platforma</t>
  </si>
  <si>
    <t>Model – prevedenie</t>
  </si>
  <si>
    <t>Blade server typ 3</t>
  </si>
  <si>
    <t>Celkový počet pozícií pre servery</t>
  </si>
  <si>
    <t>Celkový počet pozícií pre pripojovacie prvky</t>
  </si>
  <si>
    <t>Napájanie</t>
  </si>
  <si>
    <t>19“ rack, výška max. 10U</t>
  </si>
  <si>
    <t>Blade šasi typ 2, základné</t>
  </si>
  <si>
    <t>6 ks</t>
  </si>
  <si>
    <t>Chladenie</t>
  </si>
  <si>
    <t>navzájom redundantné ventilátory, plne osadené, za chodu meniteľné / dopĺňateľné</t>
  </si>
  <si>
    <t>Správa a manažment</t>
  </si>
  <si>
    <t>Pripojenie k LAN a SAN</t>
  </si>
  <si>
    <t>Centrálne pripojenie na LAN</t>
  </si>
  <si>
    <t>Centrálne pripojenie na SAN</t>
  </si>
  <si>
    <t>Príslušenstvo:</t>
  </si>
  <si>
    <t>2x jednofázová 7.3kVA jednotka na distribúciu napájania, istenie 32A</t>
  </si>
  <si>
    <t>min. 12 pozícií  disky typu SAS, SATA alebo SSD, všetky disky za chodu meniteľné / dopĺňateľné</t>
  </si>
  <si>
    <t>adaptér SAN typ 1</t>
  </si>
  <si>
    <t>min. 1x8Gbps FC</t>
  </si>
  <si>
    <t>adaptér SAN typ 2</t>
  </si>
  <si>
    <t>min. 2x8Gbps FC</t>
  </si>
  <si>
    <t>adaptér SAN typ 3</t>
  </si>
  <si>
    <t>min. 1x16Gbps FC</t>
  </si>
  <si>
    <t>adaptér SAN typ 4</t>
  </si>
  <si>
    <t>min. 2x16Gbps FC</t>
  </si>
  <si>
    <t>adaptér LAN typ 1</t>
  </si>
  <si>
    <t>adaptér LAN typ 2</t>
  </si>
  <si>
    <t>min. 4x10/100/1000 Mbps Ethernet Adaptér, podpora TCP/IP Offload Engine (TOE), Wake on LAN</t>
  </si>
  <si>
    <t>adaptér LAN typ 3</t>
  </si>
  <si>
    <t xml:space="preserve">min. 2x10Gbps Ethernet Adaptér SFF+ podpora TCP/IP Offload Engine (TOE), Wake on LAN, VMware NetQueue, Windows Hyper-V VMQ </t>
  </si>
  <si>
    <t>adaptér LAN typ 4</t>
  </si>
  <si>
    <t>radič HDD typ 1</t>
  </si>
  <si>
    <t>radič HDD typ 2</t>
  </si>
  <si>
    <t>adaptér pre pripojenie externých SAS zariadení, min 2x externý SAS port</t>
  </si>
  <si>
    <t>rozširujúca karta typ 1</t>
  </si>
  <si>
    <t>karta umožňujúca rozšíriť server o min. 1 PCIe sloty</t>
  </si>
  <si>
    <t>rozširujúca karta typ 2</t>
  </si>
  <si>
    <t>karta umožňujúca rozšíriť server o min. 2 PCIe sloty</t>
  </si>
  <si>
    <t>komunikačný interface</t>
  </si>
  <si>
    <t xml:space="preserve">min 1x ISDN E1 </t>
  </si>
  <si>
    <t xml:space="preserve">spracovanie signálu </t>
  </si>
  <si>
    <t>min medziústredňová signalizácia SS7</t>
  </si>
  <si>
    <t>HSM modul</t>
  </si>
  <si>
    <t>Pamäť 32</t>
  </si>
  <si>
    <t>min. 32 GB rozširujúci modul operačnej pamäte  s funkciou detekcie a opravy multibitových chýb</t>
  </si>
  <si>
    <t>Pamäť  64</t>
  </si>
  <si>
    <t>min. 64 GB rozširujúci modul operačnej pamäte,  s funkciou detekcie a opravy multibitových chýb</t>
  </si>
  <si>
    <t>Pamäť  128</t>
  </si>
  <si>
    <t>Procesory pre blade server typ 2</t>
  </si>
  <si>
    <t>procesor typ 1 pre blade server typ 2</t>
  </si>
  <si>
    <t>typ</t>
  </si>
  <si>
    <t>kapacita</t>
  </si>
  <si>
    <t>Pevný disk typ 2</t>
  </si>
  <si>
    <t>min. 600 GB</t>
  </si>
  <si>
    <t>Pevný disk typ 4</t>
  </si>
  <si>
    <t>zápisová záťaž</t>
  </si>
  <si>
    <t>typu SAS SSD, disky za chodu meniteľné / dopĺňateľné</t>
  </si>
  <si>
    <t>min. 800GB</t>
  </si>
  <si>
    <t>min. 4TB</t>
  </si>
  <si>
    <t>Požadujeme end to end min. 10Gbps konektivitu (teda aj na servery aj do externého prostredia), osadenie externých portov zo šasi : min. 8 x 10Gbps SPF+ typu SR, 
možnosť použitia metalických káblov s SFP+ rozhraním</t>
  </si>
  <si>
    <t>SAN switch</t>
  </si>
  <si>
    <t>SAS switch, umožnujúci mapovanie diskov z diskovej police pre blade šasi typ 2 na ľubovoľný blade server v šasi</t>
  </si>
  <si>
    <t>Rack typ 1</t>
  </si>
  <si>
    <t>prevedenie stojan</t>
  </si>
  <si>
    <t>Univerzálny technologický stojan s výškou s bočnicami, uzamykateľné predné aj zadné perforované dvere</t>
  </si>
  <si>
    <t>výška</t>
  </si>
  <si>
    <t>min. 42U</t>
  </si>
  <si>
    <t>šírka</t>
  </si>
  <si>
    <t>min. 600mm</t>
  </si>
  <si>
    <t>hĺbka</t>
  </si>
  <si>
    <t>min. 1200mm</t>
  </si>
  <si>
    <t>Konzola</t>
  </si>
  <si>
    <t>lokálna konzola do racku výšku 1U, ktorá obsahuje klávesnicu, polohovacie zariadenie a TFT monitor s uhlopriečkou minimálne 17“</t>
  </si>
  <si>
    <t>KVM prepínač typ 1</t>
  </si>
  <si>
    <t>KVM prepínač na minimálne 16 serverov s podporou kaskádovania  s interface adaptérmi pre všetky porty</t>
  </si>
  <si>
    <t>KVM prepínač typ 2</t>
  </si>
  <si>
    <t>KVM prepínač na minimálne 16 serverov s podporou kaskádovania, pripojenia vzdialených médií, min 2 IP vzdialených užívateľov, s interface adaptérmi pre všetky porty, s rozlíšením min 1600x1200 pri vzdialenosti do 3 m</t>
  </si>
  <si>
    <t>Rozvod napájania do racku</t>
  </si>
  <si>
    <t>rozvod napájania do racku, 1-fázový s istením min. 16A, počet zásuviek IEC320-C13 min 5</t>
  </si>
  <si>
    <t>Rozvod napájania do racku menežovateľný</t>
  </si>
  <si>
    <t>Stabilizátor</t>
  </si>
  <si>
    <t>Sada záslepiek</t>
  </si>
  <si>
    <t>sada 10ks záslepky 1U na zabezpečenie správneho prúdenia vzduchu v racku</t>
  </si>
  <si>
    <t>Sada na uzemnenie racku</t>
  </si>
  <si>
    <t>Sada skrutiek a viazačov  do racku</t>
  </si>
  <si>
    <t>Ventilačný  panel do racku</t>
  </si>
  <si>
    <t>Menežment</t>
  </si>
  <si>
    <t>min. 8 pozícií pre disky typu SAS, SATA alebo SSD, všetky disky za chodu meniteľné / dopĺňateľné</t>
  </si>
  <si>
    <t>servisný procesor alebo karta pre systémový manažment poskytujúca podporu vzdialeného manažmentu servera, možnosť pripojenia vzdialených médií - CD-ROM, DVD-ROM, možnosť štartu, reštartu a shutdown servera cez sieť LAN, nezávisle od OS, resp. softvér potrebný na prevádzku, konfiguráciu a správu servera</t>
  </si>
  <si>
    <t>prevedenie</t>
  </si>
  <si>
    <t>19“ rack, súčasťou servera musia byť aj koľajnice na montáž do racku spolu s ramenom na vedenie kabeláže, ktoré umožňuje servisovanie počas behu servera</t>
  </si>
  <si>
    <t>redundantné ventilátory, vymeniteľné za chodu</t>
  </si>
  <si>
    <t>min. 3 voľné sloty PCI-Express, možnosť rozšírenia na 6 slotov PCIe, 
min. 1 voľný USB / SD slot vo vnútri servera</t>
  </si>
  <si>
    <t>min. 2 voľné sloty PCI-Express, možnosť rozšírenia na 3 sloty PCIe, 
min. 1 voľný USB / SD slot vo vnútri servera</t>
  </si>
  <si>
    <t>min. 36</t>
  </si>
  <si>
    <t>podpora SAS alebo SATA diskov, min. RAID 0, 1, 5, 6. Vyrovnávacia pamäť min. 2GB chránená batériou, flash alebo ekvivalentným spôsobom</t>
  </si>
  <si>
    <t>min. 40</t>
  </si>
  <si>
    <t>rozšíriteľnosť interných diskov na min. 24</t>
  </si>
  <si>
    <t>rozšíriteľnosť interných diskov na min. 26</t>
  </si>
  <si>
    <t>rozšíriteľnosť interných diskov na min. 10</t>
  </si>
  <si>
    <t>min. 2x 8 Gbps FC HBA</t>
  </si>
  <si>
    <t>min. 12</t>
  </si>
  <si>
    <t>min. 24</t>
  </si>
  <si>
    <t>min. 20</t>
  </si>
  <si>
    <t>blade, kompatibilný s blade šasi typ 1</t>
  </si>
  <si>
    <t>min. 4 pozície pre disky typu SAS, SATA alebo SSD, všetky disky za chodu meniteľné / dopĺňateľné</t>
  </si>
  <si>
    <t>min. 3 I/O sloty, min. 1 voľný USB / SD slot vo vnútri servera</t>
  </si>
  <si>
    <t>podpora SAS alebo SATA diskov, min. RAID 0, 1, 5. Vyrovnávacia pamäť min. 1GB chránená batériou, flash alebo ekvivalentným spôsobom</t>
  </si>
  <si>
    <t>min. 5 I/O slotov, min. 1 voľný USB / SD slot vo vnútri servera</t>
  </si>
  <si>
    <t>blade, kompatibilný s blade šasi typ 2</t>
  </si>
  <si>
    <t>min. 1000 pri osadení všetkými procesormi (socket)</t>
  </si>
  <si>
    <t>min. 3 TB</t>
  </si>
  <si>
    <t>min. 1.5 TB</t>
  </si>
  <si>
    <t>min. 2 pozície pre disky typu SAS, SATA, SSD alebo NVMe, všetky disky za chodu meniteľné / dopĺňateľné</t>
  </si>
  <si>
    <t>min. 2x 8 Gbps</t>
  </si>
  <si>
    <t>min. 2x 10 Gbps Ethernet port, min. 4x 1Gbps Ethernet port, podpora PXE</t>
  </si>
  <si>
    <t>min. 4x 8 Gbps</t>
  </si>
  <si>
    <t>min. 4x 10 Gbps Ethernet port, min. 4x 1Gbps Ethernet port, podpora PXE</t>
  </si>
  <si>
    <t>min. 2x 300GB SAS, 12G, 10 000 otáčok za minútu</t>
  </si>
  <si>
    <t>min. 4x 300GB SAS, 12G, 10 000 otáčok za minútu</t>
  </si>
  <si>
    <t>min. 2970 pri osadení všetkými procesormi (socket)</t>
  </si>
  <si>
    <t>min. 2 pozície pre disky typu SAS, SATA, SSD alebo NVMe s možnoťou rozšíriť na 4 pozície, všetky disky za chodu meniteľné / dopĺňateľné</t>
  </si>
  <si>
    <t>min. 3 TB, s možnosťou rozšíriť na min. 6TB</t>
  </si>
  <si>
    <t>min. 5 I/O slotov s možnosťou rozšíriť na min. 10 I/O slotov, 
min. 1 voľný USB / SD slot vo vnútri servera</t>
  </si>
  <si>
    <t>Blade šasi typ 1</t>
  </si>
  <si>
    <t>8 ks</t>
  </si>
  <si>
    <t>Navzájom redundantné servisné procesory alebo karty pre vzdialený systémový manažment šasi, serverov a pripojovacích prvkov, za chodu meniteľné / doplniteľné s možnosťou grafického výstupu a možnosťou pripojenia optickej mechaniky typu USB. Vysokodostupná centrálna správa a menežment jedného alebo viacerých šasi. Centralizovaný manažment umožňuje prenesenie MAC a WWN adries medzi servermi v rámci jedného šasi aj medzi viacerými šasi navzájom. Zároveň umožňuje centrálne riešiť aktualizáciu ovládačov a FW edícií pre blade servery, centrálne sleduje stav infraštruktúry a vie informovať o HW incidentoch.</t>
  </si>
  <si>
    <t xml:space="preserve">Chassis osadené aktívnymi prvkami pre pripojenie všetkých serverov do LAN a SAN tak, ako je požadované. </t>
  </si>
  <si>
    <t>Centrálne pripojenie do SAN infraštruktúry je realizované pomocou navzájom redundantných aktívnych prvkov tak, aby boli využité všetky FC rozhrania blade serverov bez nutnosti dokupovania ďalších licencií.
Každý aktívny prvok SAN umožní pripojenie blade šasi do SAN prostredníctvom minimálne 4x 8Gbps Short wave SFP+.</t>
  </si>
  <si>
    <t>navzájom redundantné napájacie zdroje, plne osadené, za chodu meniteľné / dopĺňateľné, minimálny výkon jedného zdroja 2600W. Napájanie musí byť zapojené tak, aby zvladlo výpadok jednej vetvy aj v prípade plne osadeného šasi.</t>
  </si>
  <si>
    <t>Navzájom redundantné servisné procesory alebo karty pre vzdialený systémový manažment šasi, serverov a pripojovacích prvkov, za chodu meniteľné / doplniteľné.  Vysokodostupná centrálna správa umožnuje plnohodnotný menežment až 15 šasi. Centralizovaný manažment umožňuje prenesenie MAC a WWN adries medzi servermi v rámci jedného šasi aj medzi viacerými šasi navzájom. Zároveň umožňuje centrálne riešiť aktualizáciu ovládačov a FW edícií pre blade servery, centrálne sleduje stav infraštruktúry a vie informovať o HW incidentoch.</t>
  </si>
  <si>
    <t>Chassis osadené aktívnymi prvkami pre pripojenie všetkých serverov do LAN a SAN tak, aby boli splnené požadované parametre priepustnosti.</t>
  </si>
  <si>
    <t>Centrálne pripojenie do SAN infraštruktúry je realizované pomocou navzájom redundantných aktívnych prvkov tak, aby boli využité všetky FC rozhrania blade serverov bez nutnosti dokupovania ďalších licencií. 
Každý aktívny prvok SAN umožní pripojenie takejto blade infraštruktúry do SAN prostredníctvom minimálne 5x 8Gbps Short wave SFP+.</t>
  </si>
  <si>
    <t>Centrálne pripojenie do SAN infraštruktúry je realizované pomocou navzájom redundantných aktívnych prvkov tak, aby boli využité všetky FC rozhrania blade serverov bez nutnosti dokupovania ďalších licencií.</t>
  </si>
  <si>
    <t>možnosť rozšíriť na min. 80 (spojením s ďalším blade serverom typu 5)</t>
  </si>
  <si>
    <t>redundantné zdroje, vymeniteľné za chodu, min. 2x 500W, účinnosť min. 94%</t>
  </si>
  <si>
    <t xml:space="preserve">Centrálne pripojenie do LAN infraštruktúry sa realizuje pomocou navzájom redundantných aktívnych sieťových prvkov s možnosťou vytvorenia jedného logického celku (stacking) tak, aby boli využité všetky sieťové rozhrania blade serverov. Aktívne prvky musia podporovať min. 10Gbit priepustnosť na servery. </t>
  </si>
  <si>
    <t>Centrálne pripojenie do LAN infraštruktúry sa realizuje pomocou navzájom redundantných sieťových prvkov s možnosťou vytvorenia jedného logického celku (stacking) tak, aby boli využité všetky sieťové rozhrania blade serverov. Sieťové prvky musia podporovať min. 10Gbit priepustnosť na servery a musia umožnovať redundantné pripojenie základného blade šasi do externej LAN infraštruktúry minimálnou priepustnosťou 480Gbps. Požaduje sa fyzické pripojenie zo základného šasi pomocou min. 10x 10Gb SFP+ SR. V prípade spojenia dvoch alebo troch blade šasi typu 2 do jedného logického celku musí byť zabezpečené fyzické non-blocking prepojenie všetkých blade serverov (v požadovanej priepustnosti) bez ohľadu nato, či sú osadené v jednom šasi alebo v rôznych šasi.</t>
  </si>
  <si>
    <t>Centrálne pripojenie do LAN infraštruktúry sa realizuje pomocou navzájom redundantných aktívnych sieťových prvkov s možnosťou vytvorenia jedného logického celku (stack) tak, aby boli využité všetky sieťové rozhrania blade serverov. Aktívne prvky musia podporovať min. 10Gbit prepustnosť na servery a musia umožňovať redundantné pripojenie blade šasi do do externej LAN infraštruktúry celkovou priepustnosťou minimálne 320Gbps. Požaduje sa fyzické pripojenie prostredníctvom minimálne 8x 10Gb SFP+ SR.</t>
  </si>
  <si>
    <t>min 500W hot swap</t>
  </si>
  <si>
    <t>min 800W hot swap</t>
  </si>
  <si>
    <t xml:space="preserve">10Gbps SFP+ SR Adaptér </t>
  </si>
  <si>
    <t>adaptér SFP+</t>
  </si>
  <si>
    <t>radič SAS</t>
  </si>
  <si>
    <t xml:space="preserve">min. 2x10Gbps Ethernet Adaptér TP podpora TCP/IP Offload Engine (TOE), Wake on LAN, VMware NetQueue, Windows Hyper-V VMQ </t>
  </si>
  <si>
    <t>adaptér pre pripojenie externých diskov s podporou min. RAID 0, 1, 5, 6, cache min. 4GB, zálohovaná batériou, flash alebo iným ekvivalentným spôsobom, min 2x externý SAS port</t>
  </si>
  <si>
    <t>adaptér pre pripojenie externých diskov s podporou min. RAID 0, 1, 5, 6, cache min. 4GB, zálohovaná batériou, flash alebo iným ekvivalentným spôsobom, min 4x externý SAS port</t>
  </si>
  <si>
    <t>expander SAS</t>
  </si>
  <si>
    <t>karta umožňujúca pripojenie viac ako 8 diskov na 8-portový RAID radič</t>
  </si>
  <si>
    <t>kazeta typ 1</t>
  </si>
  <si>
    <t>kazeta typ 2</t>
  </si>
  <si>
    <t>kazeta typ 3</t>
  </si>
  <si>
    <t>kazeta typ 4</t>
  </si>
  <si>
    <t>interná disková kazeta umožňujúca rozšíriť server o min. 6 pozícií pre disky typu NVMe, všetky disky za chodu meniteľné / dopĺňateľné</t>
  </si>
  <si>
    <t xml:space="preserve">min. 2x10Gbps Adaptér, podpora TCP/IP Offload Engine (TOE), Wake on LAN, FCoE, iSCSI, VMware NetQueue, Windows Hyper-V VMQ </t>
  </si>
  <si>
    <t xml:space="preserve">min. 2x20Gbps Adaptér, podpora TCP/IP Offload Engine (TOE), Wake on LAN, FCoE, iSCSI, VMware NetQueue, Windows Hyper-V VMQ </t>
  </si>
  <si>
    <t>adaptér SAN</t>
  </si>
  <si>
    <t>adaptér pre pripojenie interných diskov s podporou min. RAID 0, 1, 5, cache min. 1GB, zálohovaná batériou, flash alebo iným ekvivalentným spôsobom</t>
  </si>
  <si>
    <t>min. 1200 GB</t>
  </si>
  <si>
    <t>typu SAS 10 000 otáčok za minútu, 12G, disky za chodu meniteľné / dopĺňateľné</t>
  </si>
  <si>
    <t>min. 20 prepisov celej kapacity za deň počas oddobia minimálne 5 rokov</t>
  </si>
  <si>
    <t>rozvod napájania do racku, 1-fázový s istením min. 16A, počet zásuviek IEC320-C13 min. 7, C19 min. 1, menežovateľný s podporou vypínania jednotlivých zásuviek</t>
  </si>
  <si>
    <t>rozvod napájania do racku, 1-fázový s istením min. 32A, počet zásuviek IEC320-C13 min. 20,  C19 min. 4, menežovateľný s podporou vypínania jednotlivých zásuviek</t>
  </si>
  <si>
    <t>Pripojovací prvok typ 1 pre šasi typ 1</t>
  </si>
  <si>
    <t>Pripojovací prvok typ 2 pre šasi typ 1</t>
  </si>
  <si>
    <t>prepojovací modul FC 16Gbps, priepustnosť externých portov min. 320Gbps, osadený min. 4x 16Gb SFP+ modulom a 4x 15m FC kábel OM4</t>
  </si>
  <si>
    <t>prepojovací modul FC 16Gbps, priepustnosť externých portov min. 160Gbps, osadený min. 4x 16Gb SFP+ modulom a 4x 15m FC kábel OM4</t>
  </si>
  <si>
    <t>Mikroprocesor typu x86, s ktorým blade server typ 3 dosiahne výkonové číslo 1000 podľa benchmarku SPECint_rate_base2006 (pri osadení dvomi procesormi)</t>
  </si>
  <si>
    <t>2x Mikroprocesor typu x86, s ktorým blade server typ 2 dosiahne výkonové číslo 1600 podľa benchmarku SPECint_rate_base2006 (pri osadení štyrmi procesormi)</t>
  </si>
  <si>
    <t>Mikroprocesor typu x86, s ktorým server typ 2 dosiahne výkonové číslo 630 podľa benchmarku SPECint_rate_base2006 (pri osadení dvomi procesormi), pričom maximálny počet jadier jedného procesora nesmie prekročiť hodnotu 8 z dôvodu licenčných obmedzení</t>
  </si>
  <si>
    <t>Mikroprocesor typu x86, s ktorým server typ 2 dosiahne výkonové číslo 1400 podľa benchmarku SPECint_rate_base2006 (pri osadení dvomi procesormi)</t>
  </si>
  <si>
    <t>Mikroprocesor typu x86, s ktorým server typ 3 dosiahne výkonové číslo 880 podľa benchmarku SPECint_rate_base2006 (pri osadení dvomi procesormi), pričom maximálny počet jadier jedného procesora nesmie prekročiť hodnotu 8 z dôvodu licenčných obmedzení</t>
  </si>
  <si>
    <t>Mikroprocesor typu x86, s ktorým server typ 3 dosiahne výkonové číslo 1400 podľa benchmarku SPECint_rate_base2006 (pri osadení dvomi procesormi)</t>
  </si>
  <si>
    <t>rozširujúca karta RAM</t>
  </si>
  <si>
    <t>karta umožňujúca rozšíriť server o min. 10 DIMM slotov</t>
  </si>
  <si>
    <t>redundantný napájací zdroj</t>
  </si>
  <si>
    <t>FC</t>
  </si>
  <si>
    <t>min. 4x 10 Gbps Ethernet Adaptér, 4x 1Gbps Ethernet port, podpora PXE</t>
  </si>
  <si>
    <t>typu NVMe, disky za chodu meniteľné / dopĺňateľné</t>
  </si>
  <si>
    <t>min. 10 prepisovy celej kapacity za deň počas oddobia minimálne 5 rokov</t>
  </si>
  <si>
    <t>min. 1600GB</t>
  </si>
  <si>
    <t>Diskové pole typ1</t>
  </si>
  <si>
    <t>Model - prevedenie</t>
  </si>
  <si>
    <t>Optimalizované pre umiestnenie do 19" racku</t>
  </si>
  <si>
    <t>Radiče diskového poľa</t>
  </si>
  <si>
    <t>min. 1</t>
  </si>
  <si>
    <t>Veľkosť cache pamäte :</t>
  </si>
  <si>
    <t>min. 16GB</t>
  </si>
  <si>
    <t>Počet host portov :</t>
  </si>
  <si>
    <t>min. 2</t>
  </si>
  <si>
    <t>Vstupno/Výstupné porty:</t>
  </si>
  <si>
    <t>4x 1GbE
2x 10GbE pre iSCSI (host porty osadené SFP+ SW modulmi)</t>
  </si>
  <si>
    <t>Podpora RAID :</t>
  </si>
  <si>
    <t>min. RAID 0, 1, 5, 10</t>
  </si>
  <si>
    <t>Počet pozícií pre disky</t>
  </si>
  <si>
    <t>Podporované pevné disky</t>
  </si>
  <si>
    <t>12Gbps SSD, SAS, MDL/Nearline SAS, SATA</t>
  </si>
  <si>
    <t>Požadované funkcionality diskového poľa</t>
  </si>
  <si>
    <t>NAS funkcionalita, CIFS/SMB, NFS, iSCSI, FTP, integrácia do ActiveDirectory</t>
  </si>
  <si>
    <t>Redundantné komponenty :</t>
  </si>
  <si>
    <t>za chodu vymeniteľné zdroje napájania a ventilátory, I/O moduly, pevné disky</t>
  </si>
  <si>
    <t>Softvér a licencie</t>
  </si>
  <si>
    <t>záruka</t>
  </si>
  <si>
    <t>príslušenstvo</t>
  </si>
  <si>
    <t>Externá disková polica</t>
  </si>
  <si>
    <t>Počet pevných diskov:</t>
  </si>
  <si>
    <t>Prevedenie :</t>
  </si>
  <si>
    <t>HDD</t>
  </si>
  <si>
    <t>HDD 1</t>
  </si>
  <si>
    <t>3,5" NL SAS HDD 2TB do rozširujúcej police diskového pola</t>
  </si>
  <si>
    <t>HDD 2</t>
  </si>
  <si>
    <t>3,5" NL SAS HDD 8TB do rozširujúcej police diskového pola</t>
  </si>
  <si>
    <t>Diskové pole typ2</t>
  </si>
  <si>
    <t>Modulárne diskové pole s možnosťou inštalácie do štandardného 19“ racku, prípadne dodané v samostatnom racku</t>
  </si>
  <si>
    <t>elektrické napájanie</t>
  </si>
  <si>
    <t>Redundantné napájanie pomocou pripojenia na PDU</t>
  </si>
  <si>
    <t>redundantné komponenty</t>
  </si>
  <si>
    <t>Radiče diskového poľa, cache pamäť, napájacie zdroje, ventilátory</t>
  </si>
  <si>
    <t>radiče diskového pola</t>
  </si>
  <si>
    <t>Min. 2 aktív/aktív</t>
  </si>
  <si>
    <t>cache pamäť radičov</t>
  </si>
  <si>
    <t>8 GB</t>
  </si>
  <si>
    <t>host konektivita</t>
  </si>
  <si>
    <t>4x 16Gb FC, 4x 10Gb iSCSI
všetky host porty musia obsahvať SFP+ moduly</t>
  </si>
  <si>
    <t>počet host pripojení</t>
  </si>
  <si>
    <t>min. 512</t>
  </si>
  <si>
    <t>podporované HDD</t>
  </si>
  <si>
    <t>SAS 10k rpm, SAS 15k rpm, NL SAS 7,2k rpm, SSD</t>
  </si>
  <si>
    <t>počet podporovaných HDD</t>
  </si>
  <si>
    <t>minimálne 180 HDD bez výmeny alebo dopľňania radičov diskového pola</t>
  </si>
  <si>
    <t>počet rozširujúcich diskových políc</t>
  </si>
  <si>
    <t xml:space="preserve">diskové pole musí umožňovať doplňanie rozširujúcich diskových políc minimálne 6ks </t>
  </si>
  <si>
    <t>podporované typy RAID</t>
  </si>
  <si>
    <t>5, 6, 10</t>
  </si>
  <si>
    <t>požadované SW funkcionality</t>
  </si>
  <si>
    <t>Licencie pre správu poľa musia byť časovo neobmedzené, licencované na celú dodávanú kapacitu diskového poľa a musia umožňovať správu RAID, tvorbu LUN a ich publikovanie k serverom.</t>
  </si>
  <si>
    <t>Online rozširovanie veľkosti volumov</t>
  </si>
  <si>
    <t>Automatický tiering volumov cez minimálne dva typy diskov (SSD a SAS)</t>
  </si>
  <si>
    <t xml:space="preserve">rozšírenie pamäte radičov pomocou flash cache </t>
  </si>
  <si>
    <t>Vytváranie Snapshotov a klonov volumov + obnova volumov zo Snapshotov</t>
  </si>
  <si>
    <t>Replikácia dát na úrovni radičov diskového pola</t>
  </si>
  <si>
    <t>Súčasťou riešenia musia byť multipath ovládače pre podporované OS</t>
  </si>
  <si>
    <t>správa diskového pola</t>
  </si>
  <si>
    <t xml:space="preserve">Grafické rozhranie a príkazový riadok na správu diskového poľa, nástroj na sledovanie kapacity a výkonu diskového poľa </t>
  </si>
  <si>
    <t>MS Windows Server 2008 R2, 2012, 2012 R2
VMWARE vSphere 5.x, 6.x
Red Hat Enterprise Linux 6, 7
SuSE Enterprise Linux 11, 12
Oracle Linux 6, 7</t>
  </si>
  <si>
    <t>Disková polica SFF</t>
  </si>
  <si>
    <t xml:space="preserve">Disková polica pre min. 24ks  2,5" HDD </t>
  </si>
  <si>
    <t>rozšírenie</t>
  </si>
  <si>
    <t>HW a SW komponenty pre funkčné pripojenie diskovej police k diskovému polu</t>
  </si>
  <si>
    <t>Disková polica LFF</t>
  </si>
  <si>
    <t xml:space="preserve">Disková polica pre min. 12ks  3,5" HDD </t>
  </si>
  <si>
    <t>2,5" SAS HDD 600GB 15k rpm</t>
  </si>
  <si>
    <t>2,5" SAS HDD 1,2TB 10k rpm</t>
  </si>
  <si>
    <t>HDD 3</t>
  </si>
  <si>
    <t>2,5" SAS SSD 400GB</t>
  </si>
  <si>
    <t>HDD 4</t>
  </si>
  <si>
    <t>2,5" SAS SSD 800GB</t>
  </si>
  <si>
    <t>HDD 5</t>
  </si>
  <si>
    <t>3,5" NL SAS HDD 4TB</t>
  </si>
  <si>
    <t>HDD 6</t>
  </si>
  <si>
    <t>3,5" NL SAS HDD 8TB</t>
  </si>
  <si>
    <t>Diskové pole typ 3</t>
  </si>
  <si>
    <t>64 GB  s možnosťou rozšírenia pomocou flash cache na 512GB</t>
  </si>
  <si>
    <t>12x 16Gb FC, 
2x 1Gb LAN pre NAS konektivitu (podpora NFS, SMB)
všetky FC host porty musia obsahvať SFP+ moduly</t>
  </si>
  <si>
    <t>min. 1024</t>
  </si>
  <si>
    <t>minimálne 240 HDD bez výmeny alebo dopľňania radičov diskového pola</t>
  </si>
  <si>
    <t xml:space="preserve">diskové pole musí umožňovať doplňanie rozširujúcich diskových políc minimálne 8ks </t>
  </si>
  <si>
    <t>Požadované HDD</t>
  </si>
  <si>
    <t>12x 1,2TB 10k rpm SAS</t>
  </si>
  <si>
    <t>Spare HDD</t>
  </si>
  <si>
    <t>V prípade ak diskové pole používa dedikovane Spare HDD požadujeme 2ks 1,2TB 10k rpm Spare HDD</t>
  </si>
  <si>
    <t>Licencie pre správu poľa musia byť časovo neobmedzené, licencované na maximálne podporovanú kapacitu diskového poľa a musia umožňovať správu RAID, tvorbu LUN a ich publikovanie k serverom.</t>
  </si>
  <si>
    <t>Online rozširovanie veľkosti volumov, zmena RAID ochrany</t>
  </si>
  <si>
    <t>Vytváranie Thin volumov, online migracia plne alokovaných volumov na Thin a opačne. Požaduje sa licencia pre celkovú použiteľnú kapacitu diskového pola</t>
  </si>
  <si>
    <t>Deduplikácia dát
Požaduje sa licencia pre celkovú použiteľnú kapacitu diskového pola</t>
  </si>
  <si>
    <t>Automatický tiering volumov cez minimálne dva typy diskov (SSD a SAS)
Požaduje sa licencia pre celkovú použiteľnú kapacitu diskového pola</t>
  </si>
  <si>
    <t>Vytváranie klonov volumov
Požaduje sa licencia pre celkovú použiteľnú kapacitu diskového pola</t>
  </si>
  <si>
    <t>MS Windows Server 2008 R2, 2012, 2012 R2
VMWARE vSphere 5.x, 6.x
Red Hat Enterprise Linux 6, 7
SuSE Enterprise Linux 11, 12
Oracle Linux 6, 7
IBM AIX 6.x, 7.x
HP-UX 11.x</t>
  </si>
  <si>
    <t>Diskové pole typ3</t>
  </si>
  <si>
    <t>HW a SW komponenty pre plne funkčné použitie HDD v diskovom poli</t>
  </si>
  <si>
    <t>Replikácia</t>
  </si>
  <si>
    <t>vlastnosti</t>
  </si>
  <si>
    <t>Asynchrónna replikácia s podporou latencie min. 10ms
Synchrónna replikácia. Replikácia musí umožňovať  transparentný failover replikačných skupín pre pripojené hosty bez výpadku prístupu k dátam</t>
  </si>
  <si>
    <t>Min. 4 aktív/aktív</t>
  </si>
  <si>
    <t>128 GB s možnosťou rozšírenia pomocou flash cache na 1,5TB</t>
  </si>
  <si>
    <t>24x 16Gb FC, 
4x 1Gb LAN pre NAS konektivitu (podpora NFS, SMB)
všetky FC host porty musia obsahvať SFP+ moduly</t>
  </si>
  <si>
    <t>min. 2048</t>
  </si>
  <si>
    <t>minimálne 560 HDD bez výmeny alebo dopľňania radičov diskového pola</t>
  </si>
  <si>
    <t xml:space="preserve">diskové pole musí umožňovať doplňanie rozširujúcich diskových políc minimálne 16ks </t>
  </si>
  <si>
    <t>Licencie pre správu poľa musia byť časovo neobmedzené, licencované na celkovú využiteľnú  kapacitu diskového poľa a musia umožňovať správu RAID, tvorbu LUN a ich publikovanie k serverom.</t>
  </si>
  <si>
    <t>Vytváranie Thin volumov, online migracia plne alokovaných volumov na Thin a opačne</t>
  </si>
  <si>
    <t>Deduplikácia dát. 
Požaduje sa licencia pre celkovú použiteľnú kapacitu diskového pola</t>
  </si>
  <si>
    <t>Vytváranie Snapshotov  volumov + obnova volumov zo Snapshotov
Požaduje sa licencia pre celkovú použiteľnú kapacitu diskového pola</t>
  </si>
  <si>
    <t>Vytváranie klonov volumov 
Požaduje sa licencia pre celkovú použiteľnú kapacitu diskového pola</t>
  </si>
  <si>
    <t>16x 400GB SSD
32x 600GB 10k rpm SAS HDD
32x 2TB 7,2k rpm SAS HDD</t>
  </si>
  <si>
    <t>Zálohovacia a archivovacia knižnica typ 1</t>
  </si>
  <si>
    <t>Prevedenie:</t>
  </si>
  <si>
    <t>Kompresia dát</t>
  </si>
  <si>
    <t>hardvérová</t>
  </si>
  <si>
    <t>Požadované funkcionality</t>
  </si>
  <si>
    <t>Minimálne 1000</t>
  </si>
  <si>
    <t>Symantec Veritas NetBackup, EMC Networker, IBM Tivoli Storage Manager, HP Storage Data Protector</t>
  </si>
  <si>
    <t>kit pre doplnenie kapacity</t>
  </si>
  <si>
    <t>Software</t>
  </si>
  <si>
    <t>licencia pre podporu replikácie</t>
  </si>
  <si>
    <t>licencia pre podporu enkrypcie zálohovaných dát</t>
  </si>
  <si>
    <t>Pásková knižnica montovateľná do štandardnej 19’ dátovej skrine</t>
  </si>
  <si>
    <t>Páskové mechaniky</t>
  </si>
  <si>
    <t>Podpora pre páskové mechaniky s natívnym zápisom na médium s kapacitou minimálne 2TB</t>
  </si>
  <si>
    <t>Počet mechaník</t>
  </si>
  <si>
    <t>min 1</t>
  </si>
  <si>
    <t>max 4</t>
  </si>
  <si>
    <t>Podpora médií</t>
  </si>
  <si>
    <t>min RW, alebo WORM, alebo ekvivalent</t>
  </si>
  <si>
    <t>Počet slotov pre médiá</t>
  </si>
  <si>
    <t>min 48</t>
  </si>
  <si>
    <t>min. 8 Gb/s Fibre Channel</t>
  </si>
  <si>
    <t>Podpora vytvárania partícii v rámci knižnice, min. 2 partície
Podpora redundantných dátových ciest mechaník</t>
  </si>
  <si>
    <t>Podporované zálohovacie SW</t>
  </si>
  <si>
    <t>Symantec Veritas NetBackup, alebo EMC Networker, alebo IBM Tivoli Storage Manager, alebo HP Storage Data Protector, alebo ekvivalent</t>
  </si>
  <si>
    <t>redundantné</t>
  </si>
  <si>
    <t>Licencie, resp. softvér potrebný na prevádzku, konfiguráciu a správu zariadenia</t>
  </si>
  <si>
    <t>pásková mechanika typ 1</t>
  </si>
  <si>
    <t>páskové mechanika s natívnym zápisom na médium s kapacitou minimálne 2TB</t>
  </si>
  <si>
    <t>pásková mechanika typ 2</t>
  </si>
  <si>
    <t>páskové mechanika s natívnym zápisom na médium s kapacitou minimálne 3TB</t>
  </si>
  <si>
    <t>Montážny kit do racku</t>
  </si>
  <si>
    <t>montážny a spojovací materiál pre montáž do racku</t>
  </si>
  <si>
    <t>zásobník na médiá</t>
  </si>
  <si>
    <t>výmenný zásobník na páskové médiá min. 24 pozícií, umožňujúci jednoduchú výmenu médií v páskovej knižnici</t>
  </si>
  <si>
    <t>Zálohovacia a archivovacia knižnica typ 3</t>
  </si>
  <si>
    <t>Podpora enkrypcie dát</t>
  </si>
  <si>
    <t>Elektrické napájanie je redundantné, jednofázové do 250V</t>
  </si>
  <si>
    <t>Všetky kľúčové komponenty sú redundantné, vymeniteľné a rozšíriteľné počas prevádzky páskovej knižnice</t>
  </si>
  <si>
    <t>Vlastnosti</t>
  </si>
  <si>
    <t xml:space="preserve">Pásková knižnica v samostatne stojacej dátovej skrini podporujúca páskové mechaniky LTO Ultrium </t>
  </si>
  <si>
    <t>Redundantné cesty pre dáta a menežment knižnice</t>
  </si>
  <si>
    <t>Automatické prepnutie cesty pre menežment knižnice v prípade výpadku jednej cesty (automatický failover)</t>
  </si>
  <si>
    <t>Automatické prepnutie cesty pre prenos dát na záložnú páskovú mechaniku v prípade výpadku jednej cesty (automatický failover)</t>
  </si>
  <si>
    <t>Možnosť mixovania páskových mechaník rôznych generácií a technológií v rámci jednej knižnice</t>
  </si>
  <si>
    <t xml:space="preserve">Dynamické rozdeľovanie fyzickej knižnice na logické partície </t>
  </si>
  <si>
    <t>Možnosť dynamického presúvania páskových mechaník a páskových slotov medzi logickými knižnicami</t>
  </si>
  <si>
    <t>Pri výmene chybnej páskovej mechaniky musí byť možnosť nastaviť na náhradnej rovnaké WWN (persistent WWN) aby nebolo nutné v prípade takejto situácie meniť zónovanie SAN siete</t>
  </si>
  <si>
    <t>Manažovací software musí umožňovať definovať minimálne tri úrovne prístupu (operátorský prístup – iba na prehliadanie, lokálny administrátor – môže menežovať jednu alebo viaceré logické knižnice, globálny administrátor)</t>
  </si>
  <si>
    <t>Obsahuje integrovanú manažment konzolu</t>
  </si>
  <si>
    <t>Manažment pomocou GUI a CLI</t>
  </si>
  <si>
    <t>Integrácia do LDAP</t>
  </si>
  <si>
    <t>Obsahuje rozšírenie na HA riešenie s dvoma aktívnymi robotmi</t>
  </si>
  <si>
    <t>Umožňuje automatickú verifikáciu médií</t>
  </si>
  <si>
    <t>redundantné FC pripjenie, s rýchlosťou minimálne 8 Gb/s na FC port</t>
  </si>
  <si>
    <t>buffer min. 1024 MB</t>
  </si>
  <si>
    <t>Dva separátne motory pre zavedenie a prevíjanie média</t>
  </si>
  <si>
    <t>Podpora WORM médií</t>
  </si>
  <si>
    <t>Pásková mechanika TYP 2</t>
  </si>
  <si>
    <t>kapacita média TYP 2 - min. 6TB bez kompresie, 15TB s kompresiou</t>
  </si>
  <si>
    <t>priepustnosť páskovej mechaniky minimálne 300 MB/s</t>
  </si>
  <si>
    <t>kapacita média TYP 3 - min. 10TB bez kompresie</t>
  </si>
  <si>
    <t>priepustnosť páskovej mechaniky minimálne 360 MB/s</t>
  </si>
  <si>
    <t>buffer min. 2048 MB</t>
  </si>
  <si>
    <t>Obsahuje okrem samotnej páskovej skrine všetky potrebné HW a SW komponenty potrebné na plnú funkcionalitu páskovej knižnice</t>
  </si>
  <si>
    <t>Rozširujúca pásková skriňa pre dodatočné I/O sloty pre páskové mechaniky TYP 1 a TYP 2 s počtom aspoň 880 slotov</t>
  </si>
  <si>
    <t>Rozširujúca pásková skriňa pre dodatočné I/O sloty pre páskové mechaniky TYP 3 s počtom aspoň 659 slotov</t>
  </si>
  <si>
    <t>Rozširujúca pásková skriňa pre dodatočné  sloty pre páskové médiá TYP 1 a TYP 2  na kapacitu aspoň 1050 médií</t>
  </si>
  <si>
    <t>Rozširujúca pásková skriňa pre dodatočné  sloty pre páskové médiá TYP 3 na kapacitu aspoň 790 médií</t>
  </si>
  <si>
    <t>Licencia pre podporu páskovej mechaniky TYP 3 v základnej skrini páskovej knižnice</t>
  </si>
  <si>
    <t>Licencia pre popdoru páskovej mechaniky TYP 3 v základnej skrini páskovej knižnice</t>
  </si>
  <si>
    <t>Licencia pre popdoru páskovej mechaniky TYP 1 a TYP 2 v základnej skrini páskovej knižnice</t>
  </si>
  <si>
    <t>Licencia pre dodatočné I/O sloty pre rozširujúcu páskovú skriňu pre páskové médiá TYP 1 a TYP 2</t>
  </si>
  <si>
    <t>Kompnent redundancie prístupových ciest</t>
  </si>
  <si>
    <t>Kompnent zabezpečujúci redundanciu prístupových ciest páskovej knižnice</t>
  </si>
  <si>
    <t>Komponent prístupu k vrchnej časti racku páskovej knižnice</t>
  </si>
  <si>
    <t>Komponent zabezpečujúci prístup k vrchnej časti racku páskovej knižnice</t>
  </si>
  <si>
    <t>Montážny kit kamery</t>
  </si>
  <si>
    <t>Montážny kit kamery pre páskovú knižnicu</t>
  </si>
  <si>
    <t>Zásobník na uchovávanie a transport páskových médií TYP 1 a TYP 2</t>
  </si>
  <si>
    <t>Zásobník na uchovávanie a transport páskových médií TYP 3</t>
  </si>
  <si>
    <t>Licencia enkrypcie</t>
  </si>
  <si>
    <t>Licencia na knižnicou manažovanú enkrypciu</t>
  </si>
  <si>
    <t>Inštalačný kit 4 pre páskovú mechaniku TYP 1, TYP 2 a TYP 3</t>
  </si>
  <si>
    <t>Licencia na rozšírenie základnej kapacity páskovej knižnice pre skriňu páskovej knižnice s mechanikou TYP 1 a TYP 2</t>
  </si>
  <si>
    <t>Licencia na rozšírenie základnej kapacity páskovej knižnice pre skriňu páskovej knižnice s mechanikou TYP 3</t>
  </si>
  <si>
    <t>Komponent vysokej dostupnosti páskovej rozširujúcej páskovej skrine</t>
  </si>
  <si>
    <t>Obsahuje všetky komponenty nevyhnuté pre vysokú dostupnosť rozširujúcej páskovej skrine</t>
  </si>
  <si>
    <t>VTL - Virtuálna Pásková Knižnica montovateľná do štandardnej 19’ dátovej skrine. Súčasťou je uzamykateľná dátová skriňa, vrátane všetkých potrebných komponentov pre plnú funkcionalitu VTL</t>
  </si>
  <si>
    <t>Redundantné napájanie, jednofázové  do 250V, z dvoch nezávislých zdrojov elektrického napätia, napájacie káble</t>
  </si>
  <si>
    <t>Požadovaná kapacita RAW</t>
  </si>
  <si>
    <t>Minimálne 60 TB s možnosťou rozšírenia na minimálne 1000TB</t>
  </si>
  <si>
    <t>Forma kompresie dát</t>
  </si>
  <si>
    <t>Hardverová</t>
  </si>
  <si>
    <t>Podpora RAID</t>
  </si>
  <si>
    <t>RAID5 alebo RAID6</t>
  </si>
  <si>
    <t>Konektivita zariadenia</t>
  </si>
  <si>
    <t>Minimálne 4x 16 Gb/s Fibre Channel a 2x 10 Gb/s Ethernet</t>
  </si>
  <si>
    <t>Deduplikácia dát</t>
  </si>
  <si>
    <t>In-line deduplikácia dát nezávislá od zálohovacieho SW</t>
  </si>
  <si>
    <t>možnosť rozšírenia podpory vzájomnej replikácie dát medzi dvoma virtuálnymi páskovými systémami</t>
  </si>
  <si>
    <t>Podpora virtuálnych zariadení</t>
  </si>
  <si>
    <t xml:space="preserve">Podpora emulácie VTL - riešenie musí podporovať vytváranie virtuálnych knižníc dostupných cez FC rozhranie zariadenia. VTL Emulácia musí poskytovať virtuálne páskové knižnice pre požadovaný zálohovací softvér.
Podpora emulácie zariadení cez LAN - zariadenie NAS alebo iSCSI.
Zariadenie musí spolu so zálohovacím SW umožnovať zálohovanie s deduplikáciou na zdrojovom systéme (klient zálohovania)
</t>
  </si>
  <si>
    <t>Počet virtuálnych knižníc</t>
  </si>
  <si>
    <t>Minimálne 48</t>
  </si>
  <si>
    <t>Podpora virtuálnych slotov</t>
  </si>
  <si>
    <t>Správa zariadenia</t>
  </si>
  <si>
    <t>Pomocou grafického rozhrania a príkazového riadku</t>
  </si>
  <si>
    <t>minimálna kapacita 60TB RAW</t>
  </si>
  <si>
    <t>Pásková knižnica montovateľná do štandardnej 19’ dátovej skrine. Súčasťou je uzamykateľná dátová skriňa, vrátane všetkých potrebných komponentov pre plnú funkcionalitu páskovéj knižnice</t>
  </si>
  <si>
    <t>páskové mechaniky knižnice s natívnym zápisom na médium s kapacitou minimálne 2TB</t>
  </si>
  <si>
    <t>Spôsob pripojenia do infraštruktúry Fibre channel 8Gbps</t>
  </si>
  <si>
    <t>Minimálne 8 s možnosťou rozširenia na 40</t>
  </si>
  <si>
    <t>Počet slotov pre média</t>
  </si>
  <si>
    <t>Minimálne 160 s možnosťou rozšírenia na 500</t>
  </si>
  <si>
    <t>R/W a WORM</t>
  </si>
  <si>
    <t>Počet médií</t>
  </si>
  <si>
    <t xml:space="preserve">Minimálne 160ks s minimálnou natívnou kapacitou 2TB a čiarovým kódom
Minimálne 4ks čistiace medium 
</t>
  </si>
  <si>
    <t xml:space="preserve">Symantec Veritas NetBackup, EMC Networker, IBM Tivoli Storage Manager, HP Storage Data Protector </t>
  </si>
  <si>
    <t xml:space="preserve">Pomocou grafického rozhrania </t>
  </si>
  <si>
    <t>Výbavenie knižnice</t>
  </si>
  <si>
    <t xml:space="preserve">Podpora vytvárania partícii knižnice - minimálne 8
SW nástroj na monitorovanie knižnice
Podpora redundantných dátových ciest mechanik 
</t>
  </si>
  <si>
    <t>Príslušenstvo</t>
  </si>
  <si>
    <t>16ks LC/LC 15m optické káble na pripojenie do FC SAN</t>
  </si>
  <si>
    <t>Zálohovací    softvér</t>
  </si>
  <si>
    <t>Zálohovací SW musí umožnovať zálohovanie fyzických a virtuálnych serverov a musí podporovať všetky nižšie špecifikované požiadavky</t>
  </si>
  <si>
    <t>Podpora systémov</t>
  </si>
  <si>
    <t>Microsoft Windows 2008, 2012, Vmware vSphere, Linux,  IBM AIX, HP-UX</t>
  </si>
  <si>
    <t>Požiadavky na funkcionalitu</t>
  </si>
  <si>
    <t>Musí umožňovať vytváranie úplných, inkrementálnych aj diferenciálnych záloh súborových systémov aj databáz</t>
  </si>
  <si>
    <t>Musí podporovať trvalé inkrementálne zálohovanie bez nutnosti vytvárania úplných záloh (s výnimkou prvej úplnej zálohy)</t>
  </si>
  <si>
    <t>Musí umožňovať vytváranie zálohy údajov na disk, na pásky a na disk a pásky</t>
  </si>
  <si>
    <t>Musí umožňovať vytváranie online aj offline záloh</t>
  </si>
  <si>
    <t>Musí umožňovať centralizovaný manažment procesov zálohovania a obnovy prostredníctvom grafického (GUI), príkazového (CLI) a web používateľského rozhrania</t>
  </si>
  <si>
    <t>Musí poskytovať vytváranie syntetických úplných záloh z inkrementálnych záloh</t>
  </si>
  <si>
    <t>Musí podporovať integráciu s VMware</t>
  </si>
  <si>
    <t>Musí podporovať internú ako aj vzdialenú replikáciu zálohovaných údajov</t>
  </si>
  <si>
    <t>Musí poskytovať nástroje na monitorovanie centrálneho zálohovacieho systému (záťaž servera, operácie na zálohovacom servri, operácie na zálohovanom servri, využívanie pások, zapĺňanie storage pool-ov)</t>
  </si>
  <si>
    <t>Musí poskytovať grafické reporty a štatistiky o stave a činnosti centrálneho zálohovacieho systému, o jeho aktuálnom stave ako aj historické reporty a trendy</t>
  </si>
  <si>
    <t>Musí poskytovať výstupy pre centrálny monitoring (napr. SNMP, prístup do logov a pod.), vrátane automatických upozornení o chybových stavoch (napr. cez SMTP)</t>
  </si>
  <si>
    <t>Musí umožňovať šifrovanie záloh (na úrovni porovnateľnej s AES)</t>
  </si>
  <si>
    <t>Musí podporovať deduplikáciu dát na úrovni blokov pri zálohovaní na disky</t>
  </si>
  <si>
    <t>Musí podporovať deduplikáciu dát na klientovi</t>
  </si>
  <si>
    <t>Musí podporovať zálohovacie politiky, ktoré definujú aké údaje sa majú zálohovať, koľko verzií sa má uchovávať a akú dobu sa majú uchovávať. Taktiež musí podporovať automatické odstránenie údajov zo záloh po prekročení týchto podmienok (počet verzií, maximálna doba)</t>
  </si>
  <si>
    <t>Požiadavky pre SAN infraštruktúru</t>
  </si>
  <si>
    <t>Musí umožňovať vykonávanie zálohy a obnovu údajov prostredníctvom SAN i LAN</t>
  </si>
  <si>
    <t>Požadované licencie - kapacitný model</t>
  </si>
  <si>
    <t>Kapacitný model licencovania na 1TB zdrojochých dát</t>
  </si>
  <si>
    <t>SW Support</t>
  </si>
  <si>
    <t>Požadované licencie</t>
  </si>
  <si>
    <t>licencia pre Backup Server na Windows platforme</t>
  </si>
  <si>
    <t>licencia pre Backup Server na Linux platforme</t>
  </si>
  <si>
    <t>licencia pre Backup Server na UNIX platforme</t>
  </si>
  <si>
    <t>licencia na drive páskovej knižnice využívaný na zálohovanie po SAN</t>
  </si>
  <si>
    <t>licencia na 500 slotov páskovej knižnice</t>
  </si>
  <si>
    <t>licencia na využitie VTL zariadenia - 10 TB licencia</t>
  </si>
  <si>
    <t>licencia na využitie VTL zariadenia - 100 TB licencia</t>
  </si>
  <si>
    <t>licencia na Online zálohovanie VMware ESX servera (2xCPU)</t>
  </si>
  <si>
    <t>licencia na Online zálohovanie HyperV servera (2xCPU)</t>
  </si>
  <si>
    <t>licencia na Online zálohovanie MS SQL servera (2xCPU)</t>
  </si>
  <si>
    <t>licencia na Online zálohovanie Oracle servera, platforma Windows (2xCPU)</t>
  </si>
  <si>
    <t>licencia na Online zálohovanie Oracle servera, platforma Linux (2xCPU)</t>
  </si>
  <si>
    <t>licencia na Online zálohovanie Oracle servera, platforma UNIX (8xCPU)</t>
  </si>
  <si>
    <t>licencia na Online zálohovanie SAP servera, platforma Windows (2xCPU)</t>
  </si>
  <si>
    <t>licencia na Online zálohovanie SAP servera, platforma Linux (2xCPU)</t>
  </si>
  <si>
    <t>licencia na Online zálohovanie SAP servera, platforma UNIX (8xCPU)</t>
  </si>
  <si>
    <t>Prepojovací kábel</t>
  </si>
  <si>
    <t>SAS kábel na pripojenie rozširujúcej diskovej police</t>
  </si>
  <si>
    <t>Čistiace páskové médium pre páskovú mechaniku</t>
  </si>
  <si>
    <t>Páskové médium  TYP 1 R/W</t>
  </si>
  <si>
    <t>Páskové médium  s čiarovým kódom 20 - kusov</t>
  </si>
  <si>
    <t>Páskové médium  TYP 1 WORM</t>
  </si>
  <si>
    <t>Páskové médium s čiarovým kódom 20 - kusov</t>
  </si>
  <si>
    <t>Páskové médium  TYP 2 R/W</t>
  </si>
  <si>
    <t>Páskové médium  TYP 2 WORM</t>
  </si>
  <si>
    <t>Páskové médium  TYP 3 R/W</t>
  </si>
  <si>
    <t>Páskové médium  TYP 3 WORM</t>
  </si>
  <si>
    <t>Čistiace páskové médium  - 5 kusov</t>
  </si>
  <si>
    <t>mikroprocesor typu IBM Power (alebo ekvivalentný)</t>
  </si>
  <si>
    <t>server umiestniteľný do racku</t>
  </si>
  <si>
    <t>redundantné napájacie zdroje</t>
  </si>
  <si>
    <t>min. 6 procesorových jadier</t>
  </si>
  <si>
    <t>rozšíriteľnosť procesorových jadier na dvojnásobok ponúkaného výkonu</t>
  </si>
  <si>
    <t>min. 12 procesorových jadier</t>
  </si>
  <si>
    <t>výkonové číslo podľa benchmarku SAP enhancement package 5 pre SAP ERP 6.0</t>
  </si>
  <si>
    <t>min. 30 000 SAPS pri osadení jedným procesorom (socket)</t>
  </si>
  <si>
    <t>min. 128 GB DDR4</t>
  </si>
  <si>
    <t>max. 1 TB DDR4 pri osadení dvoch procesorov  (2xsocket)</t>
  </si>
  <si>
    <t>min. 6 pozícií  disky typu SAS, SATA alebo SSD, všetky disky za chodu meniteľné / dopĺňateľné</t>
  </si>
  <si>
    <t>rozšíriteľnosť interných diskov na min. 12</t>
  </si>
  <si>
    <t>min. 4x 300GB SAS, 15.000 otáčok za minútu</t>
  </si>
  <si>
    <t>sieťový adaptér (LAN)</t>
  </si>
  <si>
    <t>min. 2x 4-portový 10Gb/1Gb Ethernet adaptér</t>
  </si>
  <si>
    <t>sieťový adaptér (SAN)</t>
  </si>
  <si>
    <t>min. 2x 2-portový 16Gb optický adaptér</t>
  </si>
  <si>
    <t>Virtualizácia</t>
  </si>
  <si>
    <t>Podpora pre definovanie min. 100 virtuálnych serverov a  možnosť presunu virtuálneho servera medzi hardvérovými servermi bez prerušenia spracovania.</t>
  </si>
  <si>
    <t>Software OS Unix</t>
  </si>
  <si>
    <t>Operačný systém typu Unix</t>
  </si>
  <si>
    <t>formou vzdialenej pracovnej stanice</t>
  </si>
  <si>
    <t>min. 8 procesorových jadier</t>
  </si>
  <si>
    <t>min. 16 procesorových jadier</t>
  </si>
  <si>
    <t>min. 40 000 Saps pri osadení jedným procesorom (socket)</t>
  </si>
  <si>
    <t>min. 256 GB DDR4</t>
  </si>
  <si>
    <t>max. 2 TB DDR4 pri osadení dvoch procesorov   (2xsocket)</t>
  </si>
  <si>
    <t>Podpora pre definovanie min. 150 virtuálnych serverov a  možnosť presunu virtuálneho servera medzi hardvérovými servermi bez prerušenia spracovania.</t>
  </si>
  <si>
    <t>min. 32 procesorových jadier</t>
  </si>
  <si>
    <t>min. 80 000 Saps pri osadení jedným procesorom (socket)</t>
  </si>
  <si>
    <t>max. 4 TB DDR4 pri osadení štyroch procesorov  (4xsocket)</t>
  </si>
  <si>
    <t>Podpora pre definovanie min. 300 virtuálnych serverov a  možnosť presunu virtuálneho servera medzi hardvérovými servermi bez prerušenia spracovania.</t>
  </si>
  <si>
    <t>mikroprocesor typu IBM Power</t>
  </si>
  <si>
    <t>min. 20 procesorových jadier</t>
  </si>
  <si>
    <t>min. 40 procesorových jadier</t>
  </si>
  <si>
    <t>min. 110 000 Saps pri osadení jedným procesorom (socket)</t>
  </si>
  <si>
    <t>min. 512 GB DDR4</t>
  </si>
  <si>
    <t xml:space="preserve">max. 4 TB DDR4 pri plnom osadení servera </t>
  </si>
  <si>
    <t>Podpora pre definovanie min. 350 virtuálnych serverov a  možnosť presunu virtuálneho servera medzi hardvérovými servermi bez prerušenia spracovania.</t>
  </si>
  <si>
    <t>Procesor typ 1</t>
  </si>
  <si>
    <t>rozširujúca procesorová doska pre server typ 1</t>
  </si>
  <si>
    <t>32 GB rozširujúci modul operačnej pamäte DDR4</t>
  </si>
  <si>
    <t>64 GB rozširujúci modul operačnej pamäte DDR4</t>
  </si>
  <si>
    <t>pevný disk 300</t>
  </si>
  <si>
    <t>300 GB 15K RPM SAS SFF-3 4K Block - 4096</t>
  </si>
  <si>
    <t>pevný disk 600</t>
  </si>
  <si>
    <t>600 GB 15K RPM SAS SFF-3 4K Block - 4096</t>
  </si>
  <si>
    <t>pevný disk SSD 387</t>
  </si>
  <si>
    <t>387 GB SFF-3 SSD 4k</t>
  </si>
  <si>
    <t>pevný disk SSD 775</t>
  </si>
  <si>
    <t>775 GB SFF-3 SSD 4k</t>
  </si>
  <si>
    <t>adaptér LAN 1</t>
  </si>
  <si>
    <t>ethernet adaptér  4-port 1GbE Adaptér</t>
  </si>
  <si>
    <t>adaptér LAN 10</t>
  </si>
  <si>
    <t>ethernet adaptér  4-port (10Gb &amp; 1GbE)</t>
  </si>
  <si>
    <t>adaptér SAN 8</t>
  </si>
  <si>
    <t>fibre channel adaptér 8Gb 2-port</t>
  </si>
  <si>
    <t>adaptér SAN 16</t>
  </si>
  <si>
    <t>fibre channel adaptér 16Gb 2-port</t>
  </si>
  <si>
    <t>rozširujúci box pre adaptéry</t>
  </si>
  <si>
    <t>Rozširujúci box pre inštaláciu min. 12 adaptérov PCI Express</t>
  </si>
  <si>
    <t>rozširujúci box pre pevné disky</t>
  </si>
  <si>
    <t>Rozširujúci box pre inštaláciu min. 24 diskov</t>
  </si>
  <si>
    <t>Management konzola na riadnie serverov umiestniteľná do racku s TFT displejom</t>
  </si>
  <si>
    <t>Licencie OS Unix</t>
  </si>
  <si>
    <t>Licencia pre jedno jadro</t>
  </si>
  <si>
    <t>Virtualizácia Unix</t>
  </si>
  <si>
    <t>Vysoká dostupnosť Unix</t>
  </si>
  <si>
    <t>Procesor typ 2</t>
  </si>
  <si>
    <t>rozširujúca procesorová doska pre server typ 2</t>
  </si>
  <si>
    <t>128 GB rozširujúci modul operačnej pamäte DDR4</t>
  </si>
  <si>
    <t>Procesor typ 3</t>
  </si>
  <si>
    <t>rozširujúca procesorová doska pre server typ 3</t>
  </si>
  <si>
    <t>Procesor typ 4</t>
  </si>
  <si>
    <t>rozširujúca procesorová doska pre server typ 4</t>
  </si>
  <si>
    <t>PDU</t>
  </si>
  <si>
    <t>PDU jednotky na pripojenie systemov v rackovej skrini, najmenej 4x</t>
  </si>
  <si>
    <t>Elektrické napájanie je redundantné, trojfázové 380V</t>
  </si>
  <si>
    <t>Technológia</t>
  </si>
  <si>
    <t>Samostatný dátový úložný systém montovateľný do štandardnej 19’ dátovej skrine</t>
  </si>
  <si>
    <t>Vyhotovenie a elektrické napájanie hardvéru</t>
  </si>
  <si>
    <t>Kapacita</t>
  </si>
  <si>
    <t>Požadujeme aby systém nezávisle na IOPS vykonával paralelne tieto ďalšie podporné funkcionality: garbage collection, wear leveling, korekciu chýb, chybové štatistiky, RAID rebuild a pod.</t>
  </si>
  <si>
    <t xml:space="preserve">Priepustnosť systému a latencia </t>
  </si>
  <si>
    <t>Konektivita</t>
  </si>
  <si>
    <t>Ostatné</t>
  </si>
  <si>
    <t>Podpora kryptovania dát, UNMAP</t>
  </si>
  <si>
    <t>Maintenance</t>
  </si>
  <si>
    <t>Online aktualizácia FW, výmena flash modulov, batérií a napájacích zdrojov, inerfejs modulov</t>
  </si>
  <si>
    <t>VMWare, MS Windows, Linux, UNIX</t>
  </si>
  <si>
    <t>Flash modul</t>
  </si>
  <si>
    <t>min. 6x 5.7 TB MLC Flash Modul, (pri RAID 5 je to 22.8TB user kapacita)</t>
  </si>
  <si>
    <t>Enkrypcia</t>
  </si>
  <si>
    <t>Rozširujúci modul enkrypcie</t>
  </si>
  <si>
    <t>5.7 TB MLC Flash Modul</t>
  </si>
  <si>
    <t>Storage hypervízor montovateľný do štandardnej 19" dátovej skrine</t>
  </si>
  <si>
    <t xml:space="preserve">Systém umožňuje koexistenciu nodov hypervizora rôznych generácii HW v rámci jedného klástra </t>
  </si>
  <si>
    <t>Cache je chránená pre prípad výpadku napájania batériami a to na čas potrebný na vydumpovanie jej obsahu na interné rotačné/flash disky kontrolérov</t>
  </si>
  <si>
    <t>Umožňuje rovnomerné rozloženie LUN cez všetky diskové moduly diskového poľa</t>
  </si>
  <si>
    <t>Hypervízor pozostáva zo SW a HW od toho istého výrobcu</t>
  </si>
  <si>
    <t>Aktiv-aktiv riadiace jednotky</t>
  </si>
  <si>
    <t>Všetky kľúčové komponenty sú redundantné, vymeniteľné a rozšíriteľné počas prevádzky diskového poľa bez nutnosti odstávky aplikácií</t>
  </si>
  <si>
    <t>Back-end konektivita medzi kontrolérmi a diskovými policami je dual-path SAS II 12Gbps</t>
  </si>
  <si>
    <t>Host/SAN  konektivita je minimálne 8x SW 16Gbps FC a 4x 10Gb/s iSCSI</t>
  </si>
  <si>
    <t xml:space="preserve">Kontrolér podporuje súčasné pripojenie do FC SAN a 10Gb/s iSCSI/FCoE SAN  </t>
  </si>
  <si>
    <t>Softvérové vlastnosti</t>
  </si>
  <si>
    <t>Ponúkané riešenie umožňuje štandardný ako aj thin provisioning. Požadujeme časovo neobmedzené licenčné pokrytie danej funkcionality pre požadovanú kapacitu</t>
  </si>
  <si>
    <t xml:space="preserve"> podporuje vytváranie snapshotov a klonov LUN</t>
  </si>
  <si>
    <t>Systém podporuje dedikovať FC porty na host konektivitu, backend konektivitu a replikáciu dát</t>
  </si>
  <si>
    <t xml:space="preserve"> umožňuje štandardný ako aj thin provisioning. Požadujeme časovo neobmedzené licenčné pokrytie danej funkcionality pre požadovanú kapacitu</t>
  </si>
  <si>
    <t xml:space="preserve">Ponúkané riešenie podporuje efektívne ukladanie dát pomocou inline kompresie produkčných dát (typu DB,virtualizácia serverov) v reálnom čase. </t>
  </si>
  <si>
    <t>V prípade výpadku jedného z kontrolérov klástra hypervízora ponúkaného riešenia jeden zo zostávajúcich preberie automaticky celú jeho funkcionalitu pod svoj menežment a to bez prerušenia chodu aplikácií</t>
  </si>
  <si>
    <t>Ponúkané riešenie umožňuje online výmenu kontrolérov a aktualizáciu SW bez prerušenia chodu aplikácií aj v pripade pripojenia servera jedným FC HBA do SAN.</t>
  </si>
  <si>
    <t>SW licencie nie sú zviazané s hardvérom hypervízora, čo umožňuje ich prenositeľnosť v prípade obmeny generácie hardvéru</t>
  </si>
  <si>
    <t xml:space="preserve"> umožňuje rozloženie virtuálnych LUN cez viacero RIAD skupín virtualizovaného diskového priestoru</t>
  </si>
  <si>
    <t>Umožňuje online zväčšenie virtuálneho LUN</t>
  </si>
  <si>
    <t>Umožňuje funkcionalitu SSD read cache alebo preferované čítanie z niektorého z tierov.</t>
  </si>
  <si>
    <t>Umožňuje riadenie QoS na úrovni LUN</t>
  </si>
  <si>
    <t xml:space="preserve">Podporuje virtualizáciu externých diskových polí vo FC alebo FCoE SAN od rôznych výrobcov </t>
  </si>
  <si>
    <t>Podporuje kryptovanie dát na diskoch externe virtualizovaných systémov</t>
  </si>
  <si>
    <t>Umožňuje monitoring záťaže a výkonu v reálnom čase</t>
  </si>
  <si>
    <t>ILM</t>
  </si>
  <si>
    <t>Umožňuje online migráciu dát v rámci virtualizovaného diskového priestoru (bez prerušenia chodu aplikácie)  medzi rôznymi  diskovými skupinami, a to aj medzi vzájomne nekompatibilnými diskovými poliami od rôznych výrobcov</t>
  </si>
  <si>
    <t>Dostupnosť dát</t>
  </si>
  <si>
    <t>Podporuje vytvorenie vysoko dostupného dátového úložiska umiestneného vo dvoch rôznych lokalitách s automatickým prepnutím IO operácií čítania a zápisu medzi lokalitami v prípade HW výpadku a po zotavení systému z tohoto výpadku. Toto riešenie sa chová transparentne voči pripojeným hostom a je nezávislé na OS bežiacich na týchto hostoch. V prípade vzniku situácie "split brain" rozhodne o ďalšom spôsobe fungovania klástra SW arbiter, ktorý sa nenachádza ani na jednom z dátových úložisk tvoriacich toto riešenie.</t>
  </si>
  <si>
    <t xml:space="preserve"> umožňuje vytvorenie LUN s vysokou dostupnosťou. Takýto LUN má dve synchrónne kópie, každá z nich môže byť umiestnená na inom type RAID, a to aj na vzájomne nekompatibilných diskových poliach. V prípade výpadu primárnej kópie sa R/W I/O operácie automaticky a online presunú na sekundárnu kópiu. Rovnako pracuje aj návrat do pôvodného stavu pred vznikom poruchy. Požadujeme časovo neobmedzené licenčné pokrytie danej funkcionality pre požadovanú kapacitu</t>
  </si>
  <si>
    <t>Automatický tiering</t>
  </si>
  <si>
    <t>Táto funkcionalita musi byt vykonávaná automaticky, na základe merania záťaže systému. Požadujeme časovo neobmedzené licenčné pokrytie danej funkcionality pre požadovanú kapacitu</t>
  </si>
  <si>
    <t>Túto funkcionalitu je možné využiť spolu  s  využitím externej virtualizácie na etxerne virtualizovaných diskových systémoch</t>
  </si>
  <si>
    <t>umožňuje na základe merania záťaže automatický load balancing LUN – ov v rámci single tier storage poolu (optimalizácia rozloženia záťaže)</t>
  </si>
  <si>
    <t xml:space="preserve">Umožňuje integráciu do MS HyperView a VMWare VAAI a VASA </t>
  </si>
  <si>
    <t xml:space="preserve">Storage hypervízor umožňuje migráciu LUN-ov z nevirtualizovaného storage prostredia do zvirtualizovaného a rovnako aj spätnú migráciu, ktorá umožní návrat storage infraštruktúry do pôvodného stavu pred implementáciou hypervízora </t>
  </si>
  <si>
    <t>Komerčné multipath ovládače pre požadované OS musia byť zahrnuté v cene. Požadujeme časovo neobmedzené licenčné pokrytie danej funkcionality pre požadovanú kapacitu</t>
  </si>
  <si>
    <t>Menežment prostredníctvom GUI a CLI cez HTTPS a SSHv2</t>
  </si>
  <si>
    <t>Vykonáva logovanie prístupov, činností a udalostí do súborových logov</t>
  </si>
  <si>
    <t>Umožňuje viac úrovňový menežment s rôznymi úrovňami práv administrátorov</t>
  </si>
  <si>
    <t>Linux, MS Windows, Unix, VMWare</t>
  </si>
  <si>
    <t>2,5" 600GB 15krpm SAS II</t>
  </si>
  <si>
    <t>2,5"   1.8TB 10krpm SAS II</t>
  </si>
  <si>
    <t>2,5" 800GB SSD</t>
  </si>
  <si>
    <t>2,5" 7.68TB SSD</t>
  </si>
  <si>
    <t>Rozširujúce diskové police</t>
  </si>
  <si>
    <t xml:space="preserve">Disková polica potrebná na umiestnenie 2,5" rozširujúcich diskových modulov, vrátane napájacích zdrojov, káblov a ostatných prislúchajúcich HW a SW komponentov nevyhnutných pre plnú funkcionalitu storage hypervízora pri jeho rozširovaní </t>
  </si>
  <si>
    <t xml:space="preserve">Disková polica potrebná na umiestnenie 3,5" rozširujúcich diskových modulov, vrátane napájacích zdrojov, káblov a ostatných prislúchajúcich HW a SW komponentov nevyhnutných pre plnú funkcionalitu storage hypervízor pri jeho rozširovaní </t>
  </si>
  <si>
    <t xml:space="preserve">High density disková polica pre umiestnenie 2,5" a 3,5" rozširujúcich rotačných a SSD diskových modulov (umožňuje mixovanie všetkých podporovaných typov), vrátane napájacích zdrojov, káblov a ostatných prislúchajúcich HW a SW komponentov nevyhnutných pre plnú funkcionalitu diskového poľa pri jeho rozširovaní </t>
  </si>
  <si>
    <t>Rozširujúci adaptér na pripojenie diskovej police</t>
  </si>
  <si>
    <t>Rozširujúci SAS adaptér kompatibilný s navrhovaným storage hypervízorom na pripojenie diskovej police</t>
  </si>
  <si>
    <t>Rozširujúci kontrolér pár storage hypervízora</t>
  </si>
  <si>
    <t>Základná jednotka storage hypervízora vrátane napájacích zdrojov, UPS, káblov a ostatných prislúchajúcich HW komponentov nevyhnutných pre plnú funkcionalitu virtualizačného riešenia pri jeho rozširovaní.</t>
  </si>
  <si>
    <t>Rozšírenie konektivity kontroléra o 16Gbps FC</t>
  </si>
  <si>
    <t>Rozšírenie o adaptér so štyrmi 16Gbps FC SW portami</t>
  </si>
  <si>
    <t>Rozšírenie kontroléra o modul enkrypcie</t>
  </si>
  <si>
    <t>Rozšírujúci modul kontroléra o modul enkrypcie dát</t>
  </si>
  <si>
    <t xml:space="preserve">Rozšírenie cache </t>
  </si>
  <si>
    <t>Rozšírenie storage hypervisora o 64GB dátovej cache</t>
  </si>
  <si>
    <t>Rozšírenie kontroléra o modul kompresie</t>
  </si>
  <si>
    <t>Rozšírenie o modul na podporu kompresie</t>
  </si>
  <si>
    <t xml:space="preserve">Menežovaná disková kapacita v SAN </t>
  </si>
  <si>
    <t>Licenčné pokrytie pre danú funkcionalitu pre 1TB s ročným pokrytím softvérovej podpory a subscription. Základný SW nevyhnutný pre činnosť hypervízora vrátane automatického tieringu, thin provisioningu a vytvárania vysoko dostupných LUN</t>
  </si>
  <si>
    <t>Snapshot</t>
  </si>
  <si>
    <t>Pokrýva funkcionalitu tvorby snapshotov a klonov LUN s licenčným pokrytím na chránenie kapacity veľkosti 1TB s trojročným pokrytím softvérovej podpory a subscription</t>
  </si>
  <si>
    <t xml:space="preserve">Synchrónna replikácia dát / Asynchrónna replikácia dát </t>
  </si>
  <si>
    <t>Pokrýva funkcionalitu vrátane IP replikácie s licenčným pokrytím pre 1TB s trojročným pokrytím softvérovej podpory a subscription</t>
  </si>
  <si>
    <t>Pokrýva funkcionalitu kompresie dát v reálnom čase s licenčným pokrytím pre 1TB s trojročným pokrytím softvérovej podpory a subscription</t>
  </si>
  <si>
    <t>Vyhotovenie a elektrické napájanie hardvéru</t>
  </si>
  <si>
    <t xml:space="preserve">Dátová cache </t>
  </si>
  <si>
    <t>Cache min. 64GB. V prípade výpadku napájania je obsah zápisovej cache zapísaný na interné flash moduly/disky kontrolérov</t>
  </si>
  <si>
    <t>SAN konektivita</t>
  </si>
  <si>
    <t>SAN konektivita min. 8x 8Gbps SW
Riešenie umožňujúce  10Gb FCoE/iSCSI konektivitu</t>
  </si>
  <si>
    <t>Podporované disky</t>
  </si>
  <si>
    <t>RAW kapacita diskového poľa :
Tier 0 – min. 8000 GB RAW vybudovaná na 200GB SSD SAS 6Gb/s diskových moduloch. Užívateľská kapacita je minimálne 6 TiB  v RAID5
Tier 1 – min. 130 TB RAW vybudovaná na 600GB 10 tis. ot./min SAS 6Gb/s diskových moduloch. 
Užívateľská kapacita je minimálne 106 TiB  v RAID5
Tier 2 – min. 180TB RAW vybudovaná na 1 TB 7200 ot./min SAS 6Gb/s diskových moduloch
Užívateľská kapacita je minimálne 140 TiB  v RAID6</t>
  </si>
  <si>
    <t>Podporované RAID</t>
  </si>
  <si>
    <t>SW vlastnosti</t>
  </si>
  <si>
    <t>Riešenie musí umožňovať vytváranie snapshotov a klonov LUN. Požadujeme časovo neobmedzené licenčné pokrytie danej funkcionality pre ponúkanú kapacitu
Ponúkané riešenie musí umožňovať synchrónnu a asynchrónnu replikáciu. Požadujeme časovo neobmedzené licenčné pokrytie danej funkcionality pre ponúkanú kapacitu
Ponúkané riešenie umožňuje štandardný ako aj thin provisioning. Požadujeme časovo neobmedzené licenčné pokrytie danej funkcionality pre ponúkanú kapacitu
V prípade výpadku jedného z komponentov ponúkaného riešenia jeden zo zostávajúcich preberie automaticky celú jeho funkcionalitu pod svoj menežment 
Ponúkané riešenie umožňuje online výmenu komponentov a aktualizáciu SW bez prerušenia chodu aplikácií
Ponúkané riešenie umožňuje online aktualizáciu firmware na diskoch bez prerušenia chodu aplikácií</t>
  </si>
  <si>
    <t xml:space="preserve">Výkon a jeho menežovanie </t>
  </si>
  <si>
    <t>Umožňuje rovnomerné rozloženie logických dát tvoriacich virtuálne disky v rámci diskových skupín 
Umožňuje monitoring záťaže menežovanej diskovej kapacity</t>
  </si>
  <si>
    <t>Komerčné multipath ovládače pre požadované OS musia byť zahrnuté v ponuke. Požadujeme časovo neobmedzené licenčné pokrytie danej funkcionality pre požadovanú kapacitu
Menežment prostredníctvom GUI a tiež CLI 
Vykonáva logovanie prístupov, činností a udalostí do súborových logov
Umožňuje viac úrovňový menežment s rôznymi úrovňami práv administrátorov
Integrácia do LDAP
Všetky komponenty vrátane kabeláže potrebné na pripojenie do SAN</t>
  </si>
  <si>
    <t>AIX, Linux, MS Windows, VMWare, HP Unix, SUN Solaris</t>
  </si>
  <si>
    <t>Applikačná architektúra</t>
  </si>
  <si>
    <t>• Systém musí poskytovať automatizáciu naprieč viacerými datacentrami, vytvárať a riadiť pravidlá vo všetkých lokalitách a aplikovať ich na celé prostredie.
• Systém musí umožňovať bezpečné fungovanie za firewall-om
• Všetky komponenty ponúkaného riešenia musia byť okamžite dostupné pre nákup
• Musí poskytovať podporu pre multi-tenantné nasadenie (viacero organizácií/oddelení)</t>
  </si>
  <si>
    <t>Používateľské rozhranie</t>
  </si>
  <si>
    <t xml:space="preserve">• Používateľské rozhranie musí byť výlučne webové (bez potreby pluginov)
• Musí podporovať multi-tenantnosť (viacero organizácií / oddelení) s prispôsobením rozhrania pre jednotlivé organizácie / oddelenia
• Musí poskytovať možnosti pre provisioning jednotlivého servra alebo celej služby pozostávajúcej z viacerých špecifických serverov
• Musí poskytovať zoznam všetkých služieb pre danú organizáciu / oddelenie
• Musí poskytovať možnosti pre štart / stop serverov / služieb
• Musí byť zabezpečený kompletným riadením prístupov na úrovní rolí           </t>
  </si>
  <si>
    <t>OS provisioning</t>
  </si>
  <si>
    <t xml:space="preserve">• Musí poskytovať podporu pre provisioning VM s OS MS Windows
• Musí poskytovať podporu pre provisioning VM s OS RedHat Linux
• Musí poskytovať podporu pre provisioning VM s OS AIX
• Musí poskytovať podporu pre rôzne hypervízory (minimálne Vmware, PowerVM)
• Musí poskytovať bezpečnú komunikáciu medzi všetkými komponentami
• Systém musí obsahovať a riadiť knižnicu vzorov (templatov) OS
• Systém musí umožňovať naplánovanie provisioningu OS na neskorší čas
• Systém musí umožňovať používateľovi v jedinej operácii vytvoriť kompletný server vrátane OS, záplat OS a treťostranných aplikácií
• Systém umožní modifikáciu predpripravených OS iba autorizovaným administrátorom
• Musí poskytovať funkčnosť patch-managementu (záplatovania)
• Musí umožňovať automatický de-provisioning (odstránenie) virtuálneho systému a uvoľnenie pridelených zdrojov
• Musí umožňovať navýšenie zdrojov pre už vytvorené virtuálne systémy    </t>
  </si>
  <si>
    <t>Provisioning aplikácií</t>
  </si>
  <si>
    <t>• Musí podporovať automatickú inštaláciu aplikácií
• Musí podporovať paralelnú distribúciu SW balíkov na viacero serverov
• Musí koordinovať vykonávanie skriptov pred ako aj po inštalácii a tiež riadiť potrebné reštarty a udržiavať stav medzi nimi
• Musí umožňovať odinštaláciu aplikácií a koordinovať vykonávanie skriptov pred ako aj po odinštalácii a tiež riadiť potrebné reštarty a udržiavať stav medzi nimi</t>
  </si>
  <si>
    <t>Integrácia</t>
  </si>
  <si>
    <t>• Musí poskytovať integračné adaptéry na štandardné systémy pre spracovanie požiadaviek, incidentov a problémov</t>
  </si>
  <si>
    <t>Bezpečnosť</t>
  </si>
  <si>
    <t>• Orchestrátor na komunikáciu používa HTTPS/SSL
• Musí poskytovať bezpečnosť postavenú na roliach pre administrátorov a používateľov, ktorá využíva členstvo v LDAP skupinách
• Musí poskytovať možnosť odlišovania používateľských skupín (multi-tenancy)
• Musí poskytovať možnosť logovania aktivít a generovania reportov z týchto logov pre účely auditu
• Musí poskytovať monitorovanie záťaže</t>
  </si>
  <si>
    <t>Workflow</t>
  </si>
  <si>
    <t>• Musí obsahovať grafický nástroj na návrh procesov
• Musí poskytovať nástroj na odstraňovanie chýb (debugging) pre definované procesy</t>
  </si>
  <si>
    <t>Reporting</t>
  </si>
  <si>
    <t xml:space="preserve">• Musí poskytovať preddefinovaných reportov použiteľných okamžite ako aj možnosť vytárania vlastných reportov
• Musí poskytovať možnosť logovania aktivít a generovania reportov pre zmeny v systéme
• Musí poskytovať informácie o záťaži (aktuálna, historická, alternatívne predikovaná)
• Musí poskytovať informácie o systémových zdrojoch (RAM, CPU, storage)
</t>
  </si>
  <si>
    <t>Rozsah</t>
  </si>
  <si>
    <t>• Cloud Management platforma musí licenčne pokryť 2488 jadier</t>
  </si>
  <si>
    <t>Optická mechanika</t>
  </si>
  <si>
    <t>Tempestovaný univerzálny technologický stojan s výškou s bočnicami, uzamykateľné predné aj zadné perforované dvere</t>
  </si>
  <si>
    <r>
      <t xml:space="preserve">Synchrónna replikácia na úrovni kontrolerov diskového pola </t>
    </r>
    <r>
      <rPr>
        <sz val="10"/>
        <color rgb="FF000000"/>
        <rFont val="Calibri"/>
        <family val="2"/>
        <charset val="238"/>
        <scheme val="minor"/>
      </rPr>
      <t xml:space="preserve">
Replikácia musí umožňovať  transparentný failover replikačných skupín pre pripojené hosty bez výpadku prístupu k dátam
Asynchrónna replikácia s podporou latencie min. 10ms
Požaduje sa licencia pre celkovú použiteľnú kapacitu diskového pola</t>
    </r>
  </si>
  <si>
    <t>kábel SFP+ typ 1</t>
  </si>
  <si>
    <t>10Gbps SFP+ SFP+ copper kábel, dĺžka min. 1m</t>
  </si>
  <si>
    <t>kábel SFP+ typ 2</t>
  </si>
  <si>
    <t>10Gbps SFP+ SFP+ copper kábel, dĺžka min. 3m</t>
  </si>
  <si>
    <t>kábel SFP+ typ 3</t>
  </si>
  <si>
    <t>10Gbps SFP+ SFP+ copper kábel, dĺžka min. 5m</t>
  </si>
  <si>
    <t>adaptér SFP28</t>
  </si>
  <si>
    <t xml:space="preserve">10Gbps SFP28 SR Adaptér </t>
  </si>
  <si>
    <t>kábel SFP28 typ 1</t>
  </si>
  <si>
    <t>10Gbps SFP28 SFP28 copper kábel, dĺžka min. 1m</t>
  </si>
  <si>
    <t>kábel SFP28 typ 2</t>
  </si>
  <si>
    <t>10Gbps SFP28 SFP28 copper kábel, dĺžka min. 3m</t>
  </si>
  <si>
    <t>kábel SFP28 typ 3</t>
  </si>
  <si>
    <t>10Gbps SFP28 SFP28 copper kábel, dĺžka min. 5m</t>
  </si>
  <si>
    <t>kábel QSFP28 typ 1</t>
  </si>
  <si>
    <t>10Gbps QSFP28 QSFP28 copper kábel, dĺžka min. 1m</t>
  </si>
  <si>
    <t>kábel QSFP28 typ 2</t>
  </si>
  <si>
    <t>10Gbps QSFP28 QSFP28 copper kábel, dĺžka min. 3m</t>
  </si>
  <si>
    <t>kábel QSFP28 typ 3</t>
  </si>
  <si>
    <t>10Gbps QSFP28 QSFP28 copper kábel, dĺžka min. 5m</t>
  </si>
  <si>
    <t>interná disková kazeta umožňujúca rozšíriť server o min. 8 pozícií pre disky typu SAS, SATA alebo SSD, všetky disky za chodu meniteľné / dopĺňateľné</t>
  </si>
  <si>
    <t>interná disková kazeta umožňujúca rozšíriť server o min. 5 pozícií pre disky typu SAS, SATA alebo SSD, všetky disky za chodu meniteľné / dopĺňateľné</t>
  </si>
  <si>
    <t>interná disková kazeta umožňujúca rozšíriť server o optickú mechaniku typ DVD-ROM alebo DVD-RW a min. 2 pozície pre disky typu SAS, SATA alebo SSD, všetky disky za chodu meniteľné / dopĺňateľné</t>
  </si>
  <si>
    <t>kazeta typ 5</t>
  </si>
  <si>
    <t>interná disková kazeta umožňujúca rozšíriť server o min. 5 pozícií pre disky typu NVMe, všetky disky za chodu meniteľné / dopĺňateľné</t>
  </si>
  <si>
    <t>Rozšírená vzdialená správa</t>
  </si>
  <si>
    <t>Licencia, rozširujúca možnosti základnej vzdialenej správy serverov o pripojenia grafickej konzoly, pripojenie virtuálnych médií (USB, CD, DVD) a viacfaktorovú autentifikáciu s možnosťou integrácie do Active Directory. Podpora na min. 3 roky</t>
  </si>
  <si>
    <t>Licencie, resp. softvér potrebný na prevádzku, konfiguráciu a správu serverov. Centralizovaná správa firmware a ovládačov, automatizované nastavenie parametrov BIOS, RAID radičov a pod. Podpora na min. 3 roky</t>
  </si>
  <si>
    <t>typu SATA 7.200 otáčok za minútu, 6G, disky za chodu meniteľné / dopĺňateľné</t>
  </si>
  <si>
    <t>min. 2000 GB</t>
  </si>
  <si>
    <t>minimálna kapacita 40TB RAW</t>
  </si>
  <si>
    <t>Čistiace páskové médium Typ 3</t>
  </si>
  <si>
    <t>Čistiace páskové médium Typ 1 a 2</t>
  </si>
  <si>
    <t>CA Unified Infrastructure Manager</t>
  </si>
  <si>
    <t>server</t>
  </si>
  <si>
    <t>1 licencia</t>
  </si>
  <si>
    <t>CA Spectrum Device Based Suite</t>
  </si>
  <si>
    <t>CA Performance Management</t>
  </si>
  <si>
    <t>CA Application Performance</t>
  </si>
  <si>
    <t>CA Single-Sign-On</t>
  </si>
  <si>
    <t>user</t>
  </si>
  <si>
    <t>CA Identity Manager</t>
  </si>
  <si>
    <t>CA Identity Governance</t>
  </si>
  <si>
    <t>CA Project Portfolio Management</t>
  </si>
  <si>
    <t>CA Privileged Identity Manager</t>
  </si>
  <si>
    <t>CA Service Management Service Desk Manager  Package</t>
  </si>
  <si>
    <t>CA Client Automation</t>
  </si>
  <si>
    <t>device</t>
  </si>
  <si>
    <t>CA IT Inventory Manager</t>
  </si>
  <si>
    <t>CA Directory</t>
  </si>
  <si>
    <t>users</t>
  </si>
  <si>
    <t>CA Service Management IT Asset Management</t>
  </si>
  <si>
    <t>CA Business Service Insight</t>
  </si>
  <si>
    <t>CA Application Release Automation</t>
  </si>
  <si>
    <t>CA Workload Automation</t>
  </si>
  <si>
    <t>ESET Secure Enterprise</t>
  </si>
  <si>
    <t>endpoint</t>
  </si>
  <si>
    <t>ESET Secure Business</t>
  </si>
  <si>
    <t>ESET Endpoint Protection Standard</t>
  </si>
  <si>
    <t>ESET Endpoint Protection Advanced</t>
  </si>
  <si>
    <t>ESET File Security pre Microsoft Windows Server</t>
  </si>
  <si>
    <t>ESET File Security pre Linux/BSD/Solaris</t>
  </si>
  <si>
    <t>ESET Mail Security pre Microsoft Exchange Server</t>
  </si>
  <si>
    <t>mail box</t>
  </si>
  <si>
    <t>ESET Mail Security pre Linux /BSD /Solaris</t>
  </si>
  <si>
    <t>ESET Mail Security pre IBM Lotus Domino</t>
  </si>
  <si>
    <t>ESET Security pre Kerio</t>
  </si>
  <si>
    <t>ESET Gateway Security pre Linux /BSD/Solaris</t>
  </si>
  <si>
    <t>ESET NOD32 Antivirus for Kerio Control</t>
  </si>
  <si>
    <t>ESET Security pre Microsoft SharePoint Server</t>
  </si>
  <si>
    <t>ESET Virtualization Security (per Host)</t>
  </si>
  <si>
    <t>licencia per Host</t>
  </si>
  <si>
    <t>ESET Virtualization Security (per VM)</t>
  </si>
  <si>
    <t>licencia per VM</t>
  </si>
  <si>
    <t>ESET Virtualization Security (per Processor)</t>
  </si>
  <si>
    <t>licencia per CPU</t>
  </si>
  <si>
    <t>ESET Secure Authentication</t>
  </si>
  <si>
    <t>licencia</t>
  </si>
  <si>
    <t>SMS správy k licencii ESET Secure Authentication</t>
  </si>
  <si>
    <t>SMS</t>
  </si>
  <si>
    <t>ESET Endpoint Security</t>
  </si>
  <si>
    <t>ESET Endpoint Antivirus</t>
  </si>
  <si>
    <t>ESET Endpoint Security pre macOS</t>
  </si>
  <si>
    <t>ESET Endpoint Antivirus pre macOS</t>
  </si>
  <si>
    <t>ESET NOD32 Antivirus Business Edition pre Linux Desktop</t>
  </si>
  <si>
    <t>ESET Endpoint Security pre Android</t>
  </si>
  <si>
    <t>McAfee Complete EndPoint Protection - Business</t>
  </si>
  <si>
    <t>per node, perpetuálna licencia (obmedzenie do 2 000 nodov)</t>
  </si>
  <si>
    <t>per node, perpetuálna licencia (not limited)</t>
  </si>
  <si>
    <t>McAfee Server Security Suite Advanced</t>
  </si>
  <si>
    <t>per OS Instance, perpetuálna licencia</t>
  </si>
  <si>
    <t>McAfee MOVE AntiVirus for Virtual Servers</t>
  </si>
  <si>
    <t>McAfee Public Cloud Server security suite</t>
  </si>
  <si>
    <t>per 100 hours</t>
  </si>
  <si>
    <t>McAfee Database Security Scanner</t>
  </si>
  <si>
    <t>per database instance, perpetuálna licencia</t>
  </si>
  <si>
    <t>McAfee Virtual Network Security Platform Appliance</t>
  </si>
  <si>
    <t>Per Throughput Capacity, perpetuálna licencia</t>
  </si>
  <si>
    <t>McAfee Web Gateway appliance</t>
  </si>
  <si>
    <t xml:space="preserve">Per Unit, nutnosť zakúpiť software WPS (subscription licence, per user) alebo WSG a WAM (perpetuálna, per user) </t>
  </si>
  <si>
    <t xml:space="preserve">McAfee Web Gateway Cloud Service </t>
  </si>
  <si>
    <t>per user</t>
  </si>
  <si>
    <t>McAfee Complete Data Protection Advanced (Host DLP)</t>
  </si>
  <si>
    <t>per node alebo VDI server/klient</t>
  </si>
  <si>
    <t>per unit</t>
  </si>
  <si>
    <t>CPU</t>
  </si>
  <si>
    <t>per VM</t>
  </si>
  <si>
    <t>Zerto Virtual Replication to Public Cloud</t>
  </si>
  <si>
    <t>Zerto Virtual Replication Enterprise Cloud Edition</t>
  </si>
  <si>
    <t>Zerto Virtual Replication for Migration</t>
  </si>
  <si>
    <t>Symantec Protection Enterprise Edition</t>
  </si>
  <si>
    <t>Red Hat JBoss Enterprise Application Platform Standard</t>
  </si>
  <si>
    <t>per core</t>
  </si>
  <si>
    <t>Red Hat JBoss Fuse Standard</t>
  </si>
  <si>
    <t>HP Data Prot drive ext UNIX/NAS/SAN E-LTU</t>
  </si>
  <si>
    <t>HP Data Prot 61-250 Slots Library E-LTU</t>
  </si>
  <si>
    <t>HP Data Prot Stater Pack Windows E-LTU</t>
  </si>
  <si>
    <t>HP DP On-line Backup for Windows E-LTU</t>
  </si>
  <si>
    <t>HP DP Advanced Backp to Disk 100TB E-LTU</t>
  </si>
  <si>
    <t>HP Startup Storage Addl One Day SVC</t>
  </si>
  <si>
    <t>HP DP On-line Backup for UNIX E-LTU</t>
  </si>
  <si>
    <t>HP StoreOnce 4900 Replication E-LTU</t>
  </si>
  <si>
    <t>HP Startup StoreOnce Backup System SVC</t>
  </si>
  <si>
    <t>Processor Value Unit (PVU)</t>
  </si>
  <si>
    <t>Managed Virtual Server</t>
  </si>
  <si>
    <t>IBM Cloud Orchestrator Enterprise Resource Value Unit License</t>
  </si>
  <si>
    <t>Resource Value Unit</t>
  </si>
  <si>
    <t>IBM Cognos Analytics Administrator per Authorized User License</t>
  </si>
  <si>
    <t>Authorized User</t>
  </si>
  <si>
    <t>IBM Cognos Analytics User per Processor Value Unit (PVU) License</t>
  </si>
  <si>
    <t>Concurrent User</t>
  </si>
  <si>
    <t>User Value Unit</t>
  </si>
  <si>
    <t>Appliance Install</t>
  </si>
  <si>
    <t>IBM DB2 Advanced Enterprise Server Edition Processor Value Unit (PVU) License</t>
  </si>
  <si>
    <t>IBM i2 Enterprise Insight Analysis Advanced Edition Concurrent User License</t>
  </si>
  <si>
    <t>IBM Informix Advanced Enterprise Edition CPU Option Processor Value Unit (PVU) License</t>
  </si>
  <si>
    <t>IBM InfoSphere Information Server Enterprise Edition Processor Value Unit (PVU) License</t>
  </si>
  <si>
    <t>IBM InfoSphere Optim Archive Enterprise Edition Terabyte License</t>
  </si>
  <si>
    <t>Terabyte</t>
  </si>
  <si>
    <t>IBM InfoSphere Optim Data Privacy Enterprise Edition Terabyte License</t>
  </si>
  <si>
    <t>IBM InfoSphere Optim Test Data Management Solution Processor Value Unit (PVU) License</t>
  </si>
  <si>
    <t>IBM Integration Bus Processor Value Unit (PVU) License</t>
  </si>
  <si>
    <t>IBM Monitoring Managed Virtual Server License</t>
  </si>
  <si>
    <t>IBM MQ Advanced Processor Value Unit (PVU) License</t>
  </si>
  <si>
    <t>IBM Security AppScan Enterprise Dynamic Analysis Users Floating User Single Install License</t>
  </si>
  <si>
    <t>Floating User Single Install</t>
  </si>
  <si>
    <t>IBM Security AppScan Enterprise Server Install License</t>
  </si>
  <si>
    <t>Install</t>
  </si>
  <si>
    <t>IBM Security AppScan Standard Floating User Single Install License</t>
  </si>
  <si>
    <t>IBM Security Directory Suite Enterprise Edition Processor Value Unit (PVU) License</t>
  </si>
  <si>
    <t>IBM Security Identity and Access Assurance Enterprise Edition User Value Unit License</t>
  </si>
  <si>
    <t>IBM Spectrum Archive Enterprise Edition Base Install License</t>
  </si>
  <si>
    <t>IBM Spectrum Protect Extended Edition 10 Processor Value Units (PVUs) License</t>
  </si>
  <si>
    <t>Processor Value Units (PVUs)</t>
  </si>
  <si>
    <t>IBM Spectrum Protect for Databases 10 Processor Value Units (PVUs) License</t>
  </si>
  <si>
    <t>IBM Spectrum Protect for Enterprise Resource Planning 10 Processor Value Units (PVUs) License</t>
  </si>
  <si>
    <t>IBM Spectrum Protect for Mail 10 Processor Value Units (PVUs) License</t>
  </si>
  <si>
    <t>IBM Spectrum Protect for SAN 10 Processor Value Units (PVUs) License</t>
  </si>
  <si>
    <t>IBM Spectrum Protect for Virtual Environments 10 Processor Value Units (PVUs) License</t>
  </si>
  <si>
    <t>IBM Spectrum Storage Suite per Terabyte License</t>
  </si>
  <si>
    <t>IBM SPSS Modeler Premium Concurrent User License</t>
  </si>
  <si>
    <t>IBM SPSS Statistics Premium Concurrent User License</t>
  </si>
  <si>
    <t>IBM TRIRIGA Facilities Manager Concurrent User License</t>
  </si>
  <si>
    <t>IBM Watson Explorer Advanced Edition Resource Value Unit License</t>
  </si>
  <si>
    <t>IBM Web Content Manager Processor Value Unit (PVU) License</t>
  </si>
  <si>
    <t>IBM WebSphere Application Server Network Deployment Processor Value Unit (PVU) License</t>
  </si>
  <si>
    <t>IBM WebSphere Portal Server Processor Value Unit (PVU) License</t>
  </si>
  <si>
    <t>IBM PureData System for Analytics N2002-005 Appliance Install Appliance</t>
  </si>
  <si>
    <t>HP Software 7S0 Supp</t>
  </si>
  <si>
    <t>IBM SECURITY QRADAR INCIDENT FORENSICS SW</t>
  </si>
  <si>
    <t>IBM QRadar Event Capacity 2.5K Events Per Second License + SW Subscription &amp; Support 12 Months</t>
  </si>
  <si>
    <t>IBM QRadar Flows Capacity 100K Flows Per Minute License + SW Subscription &amp; Support 12 Months</t>
  </si>
  <si>
    <t>IBM Security QRadar Core Appliance XX05 G2 Appliance Install Appliance + Subscription and Support 12 Months</t>
  </si>
  <si>
    <t>IBM QRadar XX48 Core Appliance</t>
  </si>
  <si>
    <t>IBM WebSphere Portal Enable Processor Value Unit</t>
  </si>
  <si>
    <t>Operačný systém typ 1</t>
  </si>
  <si>
    <t>licencia Microsoft Windows server pre 2CPU</t>
  </si>
  <si>
    <t>Operačný systém typ 2</t>
  </si>
  <si>
    <t>licencia Microsoft Windows server pre 2x CPU, možnosť prevádzkovať neobmedzený počet VM typu Windows</t>
  </si>
  <si>
    <t>Operačný systém typ 3</t>
  </si>
  <si>
    <t>licencia Microsoft Windows server pre maximálne 2x CPU, každé CPU max. 8 jadier</t>
  </si>
  <si>
    <t>Operačný systém typ 4</t>
  </si>
  <si>
    <t>licencia Microsoft Windows server pre maximálne 2x CPU, každé CPU max. 8 jadier, možnosť prevádzkovať neobmedzený počet VM typu Windows</t>
  </si>
  <si>
    <t>licencia pre Operačný systém typ 3</t>
  </si>
  <si>
    <t>prídavná licencia Microsoft Windows server pre max. 2 CPU jadrá naviac</t>
  </si>
  <si>
    <t>prídavná licencia Microsoft Windows server pre max. 4 CPU jadrá naviac</t>
  </si>
  <si>
    <t>prídavná licencia Microsoft Windows server pre max. 16 CPU jadier naviac</t>
  </si>
  <si>
    <t>licencia pre Operačný systém typ 4</t>
  </si>
  <si>
    <t>prídavná licencia Microsoft Windows server (neobmedzené VM) pre max. 2 CPU jadrá naviac</t>
  </si>
  <si>
    <t>prídavná licencia Microsoft Windows server (neobmedzené VM) pre max. 4 CPU jadrá naviac</t>
  </si>
  <si>
    <t>prídavná licencia Microsoft Windows server (neobmedzené VM) pre max. 16 CPU jadier naviac</t>
  </si>
  <si>
    <t>licencia pre Operačný systém typu 3, 4</t>
  </si>
  <si>
    <t>prídavná licencia Microsoft Windows server pre 5 používateľov</t>
  </si>
  <si>
    <t>prídavná licencia Microsoft Windows server pre 5 zariadení</t>
  </si>
  <si>
    <t>prídavná licencia Microsoft Windows server pre 10 používateľov</t>
  </si>
  <si>
    <t>prídavná licencia Microsoft Windows server pre 10 zariadení</t>
  </si>
  <si>
    <t>Operačný systém typ 5</t>
  </si>
  <si>
    <t>licencia pre dva procesorové sockety</t>
  </si>
  <si>
    <t>licencia pre menežovaciu stanicu</t>
  </si>
  <si>
    <t>Základná funkcionalita</t>
  </si>
  <si>
    <t>Virtualizačný nástroj s funkcionalitou vysokej dostupnosti virtuálnych počítačov (High Availability) a voči chybám hardvéru (Fault Tolerance) pre business critical aplikácie</t>
  </si>
  <si>
    <t>Automatizované riadenie zdrojov</t>
  </si>
  <si>
    <t>Možnosť automatickej migrácie virtuálnych počítačov z jedného fyzického servera na iný, automatizované dynamické vyvažovanie zaťaženia (Deliver Load Balancing), Správa napájania (Power Management), a on-line migrácia virtuálnych diskových zariadení (Storage vMotion) bez potreby zásahu administrátora</t>
  </si>
  <si>
    <t>Rozšírená funkcionalita</t>
  </si>
  <si>
    <t>Dynamické prideľovanie diskového priestoru, virtuálnych procesorov, operačnej pamäte RAM a I/O zdrojov podľa potrieb virtuálnych počítačov, jednoduché vytváranie virtuálnych počítačov s pomocou predkonfigurovaných šablón</t>
  </si>
  <si>
    <t>Škálovateľná a rozširovateľná architektúra, možnosť menežovania viacerých inštalácií z jedného miesta, možnosť replikácie rolí, oprávnení a licencií v rámci celej infraštruktúry</t>
  </si>
  <si>
    <t>Aktualizačný manažér</t>
  </si>
  <si>
    <t>Automatická aktualizácia a patchovanie virtuálnych strojov a virtualizačnej platformy</t>
  </si>
  <si>
    <t>Virtuálny sieťový prepínač</t>
  </si>
  <si>
    <t>Distribuovaný virtuálny sieťový prepínač (Distributed Network vSwitch) a profily pre sledovanie dodržiavania konfigurácie virtualizačnej platformy (Host Profiles), centrálna správa  a monitoring, podpora cluster-level network aggregation</t>
  </si>
  <si>
    <t>Windows Server cluster  </t>
  </si>
  <si>
    <t>podpora MSCS vo virtuálnom prostredí s Fibre Channel diskovým úložiskom</t>
  </si>
  <si>
    <t>Deduplikácia</t>
  </si>
  <si>
    <t>Podpora deduplikácie pri vytváraní záloh</t>
  </si>
  <si>
    <t>Predpokladaný počet</t>
  </si>
  <si>
    <t>CA API Management - Mobile API Gateway</t>
  </si>
  <si>
    <t>CA API Management - API Enterprise Gateway</t>
  </si>
  <si>
    <t>CA API Management - API Developer Portal</t>
  </si>
  <si>
    <t>Server</t>
  </si>
  <si>
    <t>IBM Planning Analytics Local Modeler Authorized User License + SW Subscription &amp; Support 12 Months</t>
  </si>
  <si>
    <t xml:space="preserve">IBM Planning Analytics Local TM1 Server Processor Value Unit (PVU) License + SW Subscription &amp; Support 12 Months </t>
  </si>
  <si>
    <t>Systém používa hot-swap MLC flash moduly alebo flash moduly z vyšším počtom zápisových cyklov ako technológia MLC, min. 12 pozícií pre Flash moduly.</t>
  </si>
  <si>
    <t>Systém musí disponovať min.  jedným pamäťovým modulom v role hot-spare</t>
  </si>
  <si>
    <t>Podporuje min. RAID5 na ochranu voči výpadku celého pamäťového modulu a zároveň ďalší typ ochrany voči výpadku flash čipu na dátových moduloch.</t>
  </si>
  <si>
    <t xml:space="preserve">Systém umožňuje škálovať užívateľskú kapacitu v rozpäti min. od 2,2TB do minimálne 55TB v rámci jedného systému, ktorého veľkosť je maximálne do 2 RU. </t>
  </si>
  <si>
    <t>min.  700 000 IOPS - čítanie/zápis (70%/30%,) pri random operáciách pri latencii do 250 µs, dosahnuteľná priepustnosť systému je min. 10GB/s pri 100% sekvenčnom čítaní a min. 4,5 GB/s pri 100% sekvenčnom zápise a to pri užívateľskej kapacite systému do 55TB</t>
  </si>
  <si>
    <t>Host konektivita je min. 8x 16Gb/s FC s príslušnými prepojovacími káblami typu LC-LC s dĺžkou min. 5m.</t>
  </si>
  <si>
    <t>Podporuje min. aj konektivity 40Gb/s QDR Infiniband, 8 Gb/s FC, 10Gb/s iSCSI</t>
  </si>
  <si>
    <t xml:space="preserve">Dátová cache pamäť systému má veľkosť min. 128GB s možnosťou rozšírenia min. na 512GB </t>
  </si>
  <si>
    <t xml:space="preserve">FC Host/SAN konektivita je rozšíriteľná min. na 16x16Gb/s na kontrolér </t>
  </si>
  <si>
    <t xml:space="preserve">Podporuje synchrónnu replikáciu dát cez FCP  min. na 100km, ako aj asynchrónnu replikáciu dát cez FCP a IP so zabezpečenim konzistentných skupín LUN-ov. </t>
  </si>
  <si>
    <t>Podporuje klastrovanie min. ôsmych kontrolérov do jedného osem-kontrolérového systému</t>
  </si>
  <si>
    <t xml:space="preserve"> umožňuje automatický tiering  na úrovni min. troch tierov. Ide o online presun dát na úrovni častí LUN (vrátane thin provisionovaných a komprimovaných) medzi rôznymi storage vrstvami v rámci virtualizovanej diskovej kapacity pri požívaní SSD ako aj bez nutnosti využívania SSD modulov. </t>
  </si>
  <si>
    <t>2,5“ 10 tis. otáčkové 6Gb/s, 15 tis otáčkové a SSD SAS  6Gb/s, 2,5“ 7200 otáčkové SAS 6Gb/s
Rozšíriteľnosť diskovej kapacity min. na 480 diskových modulov</t>
  </si>
  <si>
    <t>min. 0, 1, 5, 6, 10 alebo ekvivalent</t>
  </si>
  <si>
    <t>Umožňuje online migráciu dát v rámci menežovaného diskového priestoru (bez prerušenia chodu aplikácie)  medzi rôznymi typmi diskov, typov RAID, storage poolmi 
Umožňuje online zväčšenie LUN
Umožňuje online zväčšenie storage pool-u
Umožňuje  preferované čítanie z niektorého z tierov.
Požadujeme časovo neobmedzené licenčné pokrytie danej funkcionality pre požadovanú kapacitu
Systém je možné rozšíriť o podporu súborových služieb vykonávaných prostredníctvom protokolov NFS, CIFS, HTTP, SCP vrátane vytvárania snapshotov klonov a replikácie dát pre tieto služby. Pre tieto služby je dedikovaná konektivita min. 4x10GbE a 12x1GbE</t>
  </si>
  <si>
    <t>Ponúkané riešenie umožňuje automatický tiering  na úrovni min. troch tierov. Ide o online presun dát na úrovni častí LUN  medzi rôznymi storage vrstvami v rámci virtualizovanej diskovej kapacity. 
Táto funkcionalita musi byt vykonávaná automaticky, na základe merania záťaže systému. Požadujeme časovo neobmedzené licenčné pokrytie danej funkcionality pre požadovanú kapacitu
Ponúkané riešenie umožňuje automatický load balancing LUN –ov v rámci single tierového storage poolu (optimalizácia rozloženia záťaže)</t>
  </si>
  <si>
    <t xml:space="preserve">Podporuje rozšírenie min. na 120 páskových mechaník </t>
  </si>
  <si>
    <t>Minimálny počet páskových slotov 100 rozšíriteľný min. na 23 000</t>
  </si>
  <si>
    <t>Licencia na rozšírenie základnej kapacity páskovej knižnice - dodatočných min. 330 slotov</t>
  </si>
  <si>
    <t>Licencia na rozšírenie základnej kapacity páskovej knižnice - dodatočných min. 150 slotov</t>
  </si>
  <si>
    <t xml:space="preserve">linuxová distribúcia serverového operačného systému, určená pre verejnú sféru, poskytujúca vysokú efektivitu, škálovateľnosť a spoľahlivosť. </t>
  </si>
  <si>
    <t>BM Bluemix Local System</t>
  </si>
  <si>
    <t xml:space="preserve">na zabezpečenie stability racku </t>
  </si>
  <si>
    <t>Blade server typ 1</t>
  </si>
  <si>
    <t>min. 16 ks blade serverov typ 1, alebo 8ks blade serverov typ 1</t>
  </si>
  <si>
    <t>min. 12 ks blade serverov typ 3, alebo 6ks blade serverov typ 2</t>
  </si>
  <si>
    <t>Blade šasi typ 3, prídavné</t>
  </si>
  <si>
    <t>Príslušenstvo pre Blade servery typ 2,3</t>
  </si>
  <si>
    <t xml:space="preserve">Pamäte pre servery a pre blade servery </t>
  </si>
  <si>
    <t>Pevné disky pre servery,  blade servery a pre diskové police</t>
  </si>
  <si>
    <t>Pevný disk typ 1</t>
  </si>
  <si>
    <t>Pevný disk typ 3</t>
  </si>
  <si>
    <t>Pevný disk typ 5</t>
  </si>
  <si>
    <t>Pevný disk typ 6</t>
  </si>
  <si>
    <t>Rack typ 2</t>
  </si>
  <si>
    <t>Diskové pole typ 4</t>
  </si>
  <si>
    <t>Zálohovacia a archivovacia knižnica typ 2</t>
  </si>
  <si>
    <t>Pásková mechanika TYP 1</t>
  </si>
  <si>
    <t>Zálohovacia a archivovacia knižnica typ 4</t>
  </si>
  <si>
    <t>požadované licencie musia obsahovať 3-ročnú SW podporu s nárokom na opravné patche a nové verzie SW</t>
  </si>
  <si>
    <t xml:space="preserve">2,5" SAS SSD 400GB </t>
  </si>
  <si>
    <t>2,5" SAS HDD 600GB 10k rpm</t>
  </si>
  <si>
    <t>2,5" NL SAS HDD 2TB 7,2k rpm</t>
  </si>
  <si>
    <t>procesor typ 1 pre  server typ 2</t>
  </si>
  <si>
    <t>procesor typ 1 pre  server typ 3</t>
  </si>
  <si>
    <t>procesor typ 2 pre  server typ 3</t>
  </si>
  <si>
    <t>Procesor pre blade server typ 3</t>
  </si>
  <si>
    <t>radič HDD</t>
  </si>
  <si>
    <t>Položka</t>
  </si>
  <si>
    <t>Parameter</t>
  </si>
  <si>
    <t>Špecifikácia</t>
  </si>
  <si>
    <t>Príslušenstvo pre blade servery typ 1, 2</t>
  </si>
  <si>
    <t xml:space="preserve">rozšírenie diskového pola o podporu replikácie na úrovni radičov diskového pola </t>
  </si>
  <si>
    <t>vrátane potrebných komponentov pre plnú funkcionalitu diskového pola
V prípade licencovania kapacity alebo HW konfigurácie diskového pola požadujeme zalicencovať maximálnú podporovanú konfiguráciu diskového pola</t>
  </si>
  <si>
    <t xml:space="preserve">Diskové pole montovateľné do štandardnej 19’ dátovej skrine. </t>
  </si>
  <si>
    <t xml:space="preserve">Súčasťou je uzamykateľná dátová skriňa, vrátane všetkých potrebných komponentov pre plnú funkcionalitu diskového poľa  
Redundantné napájanie, jednofázové  do 250V, z dvoch nezávislých zdrojov elektrického napätia, napájacie káble
Redundantné zdroje a ventilátory a  ochrana proti výpadku napájania redundantnými hot-plug batériami (n+1 redundancia). </t>
  </si>
  <si>
    <t>Diskové pole typ 6</t>
  </si>
  <si>
    <t>Príslušenstvo k blade šasi typ 1</t>
  </si>
  <si>
    <t>Príslušenstvo k blade šasi typ 2</t>
  </si>
  <si>
    <t>3,5" NL SAS HDD 4TB 7,2k rpm</t>
  </si>
  <si>
    <t xml:space="preserve">2,5" SAS SSD 920 GB </t>
  </si>
  <si>
    <t xml:space="preserve">Model - prevedenie </t>
  </si>
  <si>
    <t>Vysoká dostupnosť</t>
  </si>
  <si>
    <t>min. 2 (možnosť rozšíriť na min. 8 radičov v jednom klastry)</t>
  </si>
  <si>
    <t>min. 32GB na radič diskového poľa/4GB non-volatile/onboard NVMe Flash cache 512GB</t>
  </si>
  <si>
    <t>1GbE, 10GbE, 16Gbps FC, 12Gb SAS</t>
  </si>
  <si>
    <t>RAID 4, RAID-DP, RAID-TEC</t>
  </si>
  <si>
    <t>Minimálny počet diskov v konfigurácií</t>
  </si>
  <si>
    <t>12 Gbps SSD, SAS, NL SAS</t>
  </si>
  <si>
    <t>Požadované komunikačné protokoly</t>
  </si>
  <si>
    <t>CIFS/SMB, NFS,pNFS, iSCSI, FC/FCoE (integrácia do Active Directory)</t>
  </si>
  <si>
    <t>Licencie, resp. softvér potrebný na prevádzku, konfiguráciu a správu diskového poľa. Licencie na snapshoty, deduplikáciu dát, kompresiu dát, kompakciu dát a thin provisioning, multipath SW - ak je potrebný, QoS - prioritizácia IO operácií, call home - hlásenie udalostí, zrkadlenie dát (mirroring), licencie pre vytváranie prepisovateľných klonov</t>
  </si>
  <si>
    <t>Rozširovanie veľkosti LUN, on-line migrácia LUNov medzi SSD, SAS a NL SAS diskami. Možnosť využitia SSD časti ako cache</t>
  </si>
  <si>
    <t>za chodu vymeniteľné zdroje napájania a ventilátory, SFP moduly, pevné disky</t>
  </si>
  <si>
    <t>Kapacita diskového priestoru</t>
  </si>
  <si>
    <t>min. 40TB</t>
  </si>
  <si>
    <t>min.12</t>
  </si>
  <si>
    <t>SSD, NL-SAS, SATA, SAS</t>
  </si>
  <si>
    <t>Typ pripojenia k diskovému poľu</t>
  </si>
  <si>
    <t>12 Gbps SAS</t>
  </si>
  <si>
    <t>SW-2,SnapLock,</t>
  </si>
  <si>
    <t>SW licencia</t>
  </si>
  <si>
    <t>3,5" 10TB 7200 rpm NLSAS II</t>
  </si>
  <si>
    <t>Cena za jednotku 
bez DPH</t>
  </si>
  <si>
    <t>Cena spolu 
bez DPH</t>
  </si>
  <si>
    <t>Inštalovaná kapacita</t>
  </si>
  <si>
    <t>Príslušenstvo k serverom platformy x86</t>
  </si>
  <si>
    <t>Príslušenstvo a médiá</t>
  </si>
  <si>
    <t xml:space="preserve">Všetky technické parametre/funkcionality, resp. vlastnosti požadovaného predmetu zákazky predstavujú minimálne požiadavky, ktoré musia byť splnené vo vlastnom návrhu plnenia uchádzača.
V prípade, že by sa záujemca/uchádzač cítil dotknutý vo svojich právach, t.j., že by týmto opisom dochádzalo k znevýhodneniu alebo k vylúčeniu určitých záujemcov/uchádzačov alebo výrobcov, alebo že tento predmet zákazky nie je opísaný dostatočne presne a zrozumiteľne, tak vo svojej ponuke môže uchádzač použiť technické riešenie ekvivalentné, ktoré spĺňa kvalitatívne, technické, funkčné požiadavky na rovnakej a vyššej úrovni, ako je uvedené v tejto časti súťažných podkladoch, túto skutočnosť však musí preukázať uchádzač vo svojej ponuke.
</t>
  </si>
  <si>
    <t>minimálna podpora operačných systémov</t>
  </si>
  <si>
    <t>Minimálna podpora OS</t>
  </si>
  <si>
    <t xml:space="preserve">Softvér  pre aplikačný systém </t>
  </si>
  <si>
    <t>hardware security modul na ochranu kľúčov, softvér na zabezpečenie prevádzky a správu</t>
  </si>
  <si>
    <t xml:space="preserve">Server typ 1 </t>
  </si>
  <si>
    <t>Server typ 1 Unix</t>
  </si>
  <si>
    <t>Server typ 2 Unix</t>
  </si>
  <si>
    <t>Server typ 3 Unix</t>
  </si>
  <si>
    <t>Server typ 4 Unix</t>
  </si>
  <si>
    <t>Príslušenstvo k serveru typ 1 Unix</t>
  </si>
  <si>
    <t>Príslušenstvo k serveru typ 2 Unix</t>
  </si>
  <si>
    <t>Príslušenstvo k serveru typ 3 Unix</t>
  </si>
  <si>
    <t>Príslušenstvo k serveru typ 4 Unix</t>
  </si>
  <si>
    <t>Racky k serverom platformy Unix</t>
  </si>
  <si>
    <t>prepisane</t>
  </si>
  <si>
    <t xml:space="preserve">Virtualizačný software pre Servery platformy x86 </t>
  </si>
  <si>
    <t>Oracle Standard Edition One</t>
  </si>
  <si>
    <t>Oracle Standard Edition</t>
  </si>
  <si>
    <t>Oracle Enterprise Edition</t>
  </si>
  <si>
    <t>Oracle Real Application Clusters</t>
  </si>
  <si>
    <t>Oracle Real Application Clusters One Node</t>
  </si>
  <si>
    <t>Oracle Active Data Guard</t>
  </si>
  <si>
    <t>Oracle Partitioning</t>
  </si>
  <si>
    <t>Oracle Advanced Security</t>
  </si>
  <si>
    <t>Oracle Advanced Analytics</t>
  </si>
  <si>
    <t>Oracle Diagnostics Pack</t>
  </si>
  <si>
    <t>Oracle Tuning Pack</t>
  </si>
  <si>
    <t>Oracle Database Gateway for Sybase</t>
  </si>
  <si>
    <t>Oracle Database Gateway for SQL Server</t>
  </si>
  <si>
    <t>Oracle Database Gateway for Informix</t>
  </si>
  <si>
    <t>Oracle Database Gateway for Teradata</t>
  </si>
  <si>
    <t>Oracle Database Gateway for DRDA</t>
  </si>
  <si>
    <t xml:space="preserve">Oracle Database vault processor perpetual </t>
  </si>
  <si>
    <t>Oracle Database Gateway for APPC</t>
  </si>
  <si>
    <t>Oracle Database Gateway for WebSphere MQ</t>
  </si>
  <si>
    <t>Oracle SOA Suite for Non Oracle Middleware</t>
  </si>
  <si>
    <t>Oracle Service Bus</t>
  </si>
  <si>
    <t>Oracle SOA Suite for Oracle Middleware</t>
  </si>
  <si>
    <t>Oracle SOA Management Pack Enterprise Edition</t>
  </si>
  <si>
    <t>Oracle SOA Suite for Oracle Middleware for Oracle Applications</t>
  </si>
  <si>
    <t>CA ServiceNow IT Service Management</t>
  </si>
  <si>
    <t>CA Aspera Smart Track</t>
  </si>
  <si>
    <t>CA ArcServe Backup</t>
  </si>
  <si>
    <t>McAfee Threat Intelligence Exchange</t>
  </si>
  <si>
    <t>Jednotková cena zariadenia bez DPH</t>
  </si>
  <si>
    <t>Cena spolu bez DPH</t>
  </si>
  <si>
    <t>Zálohovací SW pre páskovú knižnicu</t>
  </si>
  <si>
    <t>Zerto VSS Agent</t>
  </si>
  <si>
    <t>Zerto Virtual Replication</t>
  </si>
  <si>
    <t>Licencie pre servery typu Unix</t>
  </si>
  <si>
    <t>Diskové pole typ 5</t>
  </si>
  <si>
    <t xml:space="preserve"> Diskové pole typ 7</t>
  </si>
  <si>
    <t>Diskové pole typ 8</t>
  </si>
  <si>
    <t>customizácia a zariadenia</t>
  </si>
  <si>
    <t>integrácia do existujúcej infraštruktúry a uvedenie do prevádzky</t>
  </si>
  <si>
    <t>implementovanie aktuálnych  odporúčaných opráv mikrokódov, aktuálnych verzií operačných a riadiacich systémov</t>
  </si>
  <si>
    <t>inštalácia a konfigurácia operačných systémov a podporného softvéru</t>
  </si>
  <si>
    <t>Inštalácia a konfigurácia Aplikačného softvéru</t>
  </si>
  <si>
    <t>implementácia bezpečnostných pravidiel</t>
  </si>
  <si>
    <t>Cena celkom za licencie</t>
  </si>
  <si>
    <t>Inštalácia a konfigurácia
bez DPH*</t>
  </si>
  <si>
    <t>Cena za
 4 ročnú servisnú podporu
bez DPH**</t>
  </si>
  <si>
    <t>**** Uchádzač uvedenie cenu za poskytnutie služieb 4-ročnej podpory zahrňujúcej všetky náklady spojené so zabezpečením aktuálnosti softvérového vybavenia.</t>
  </si>
  <si>
    <t>Cena za jednotku
 4 ročná servisná podpora
bez DPH****</t>
  </si>
  <si>
    <t>*** „Človekodeň“ alebo „MD“ – je merná jednotka pre vykazovanie prácnosti, za ktorú sa považuje 8 pracovných človekohodín jedného pracovníka/experta dodávateľa, pričom  „Človekohodina“ – je merná jednotka pre vykazovanie prácnosti, za ktorú sa považuje 1 pracovná hodina (60 minút) jedného pracovníka/experta dodávateľa.</t>
  </si>
  <si>
    <t>Požiadavka doby neutralizácie problému</t>
  </si>
  <si>
    <t>Servery storage</t>
  </si>
  <si>
    <t>Skupina</t>
  </si>
  <si>
    <t>Podskupina</t>
  </si>
  <si>
    <t>Riadok</t>
  </si>
  <si>
    <t>Označenie</t>
  </si>
  <si>
    <t>Reakcia</t>
  </si>
  <si>
    <t>Vyriešenie</t>
  </si>
  <si>
    <t>Servery typ Unix</t>
  </si>
  <si>
    <t>Server typ 1-4 Unix</t>
  </si>
  <si>
    <t>205-268</t>
  </si>
  <si>
    <t>SLA2</t>
  </si>
  <si>
    <t>8x5/8 hod.</t>
  </si>
  <si>
    <t>NBD</t>
  </si>
  <si>
    <t>Diskové polia</t>
  </si>
  <si>
    <t>Diskové pole typ1-8</t>
  </si>
  <si>
    <t>334-576</t>
  </si>
  <si>
    <t>SLA1</t>
  </si>
  <si>
    <t>24x7/4 hod</t>
  </si>
  <si>
    <t>do 24 hod.</t>
  </si>
  <si>
    <t>Servery x86 rack</t>
  </si>
  <si>
    <t>Server typ 1-2</t>
  </si>
  <si>
    <t>2-35</t>
  </si>
  <si>
    <t>SLA3</t>
  </si>
  <si>
    <t>do 5 prac. dní</t>
  </si>
  <si>
    <t>Servery x86 blade</t>
  </si>
  <si>
    <t>Blade server typ 1-3                      Blade šasi typ 1-3</t>
  </si>
  <si>
    <t>36-112</t>
  </si>
  <si>
    <t>Zálohovacie knižnice</t>
  </si>
  <si>
    <t>Zálohovacia a archivovacia knižnica typ 1-4</t>
  </si>
  <si>
    <t>577-671</t>
  </si>
  <si>
    <t>garantovaná oprava do 30 kalendárnych dní</t>
  </si>
  <si>
    <t xml:space="preserve">SLA1 </t>
  </si>
  <si>
    <t>24x7  - oprava u zákazníka, reakčná doba do 4 hod., garantovaná doba opravy do 24 hod. od pondelka do nedele od 0:00 do 24:00, 365 dní v roku.</t>
  </si>
  <si>
    <t>8x5  - oprava u zákazníka, reakčná doba do 8 hod., garantovaná doba opravy nasledujúci pracovný deň, od pondelka do piatku od 7:00 do 18:00, okrem štátnych sviatkov, ak je porucha nahlásená najneskôr do 15:00 hod.</t>
  </si>
  <si>
    <t>oprava u zákazníka, reakčná doba do 24 hod., garantovaná doba opravy do 5 pracovných dní, od pondelka do piatku od 8:00 do 16:00, okrem štátnych sviatkov, ak je porucha nahlásená najneskôr do 15:00 hod.</t>
  </si>
  <si>
    <t>Servery typ Unix súčet riadkov 205-268</t>
  </si>
  <si>
    <t>Položka rozhodujúca o poradí v prípade rovnosti cien</t>
  </si>
  <si>
    <t>Pre ostatné komponenty (nedefinované čísla riadkov )</t>
  </si>
  <si>
    <t>Vysvetlivky</t>
  </si>
  <si>
    <t>** Uchádzač uvedie cenu za poskytnutie služieb 4-ročnej servisnej podpory zahrňujúcej všetky náklady spojené so zabezpečením 4 ročnej záruky, s  dobou reakcie a garantovanou dobou odstránenia poruchy pre vybrané zariadenia podľa Prílohy č.1 Opis Predmetu - Doda neutralizácie - Požiadavka doby neutralizácie problému(úroveň SLA 1 až 3), pre ostatné zariadenia platí doba odstránenia do 30 dní</t>
  </si>
  <si>
    <t>McAfee Data Loss Prevention Appliance (Network DLP), kde súčasťou každej licencie je 11 ks platných lecencií Network DLP a súvisiacich služieb supportu k tým licenciám</t>
  </si>
  <si>
    <t>cena človekodeň***
činnosti na úrovni expert - pokročilý (advanced)</t>
  </si>
  <si>
    <t>cena človekodeň***
základné činnosti (basic)</t>
  </si>
  <si>
    <t>Technický špecialista senior****</t>
  </si>
  <si>
    <t>Technický špecialista junior****</t>
  </si>
  <si>
    <t>**** Poskytnutie služieb technického špecialistu senior/junior sa bude realizovať  v rozsahu podľa špecifikácie uvedenej v stĺpci D a len na základe objednávok podľa aktuálnych potrieb verejného obstarávateľa/prijímateľa po dodaní tovaru.</t>
  </si>
  <si>
    <t>* Uchádzač uvedie ceny za práce a činnosti spojené s dopravou na miesto určenia, vykládkou tovaru, likvidáciou obalov a základnou elektro-mechanickou inštaláciou na mieste určenia bez integrácie a customizácie zariadení (pri každej tovarovej položke).</t>
  </si>
  <si>
    <t>Cena celkom za poskytnutie služieb experta v pozícii „Technický špecialista junior“ (bunka H 697)</t>
  </si>
  <si>
    <t>Cena celkom za dodávané zariadenia
(súčet H2 - H690)</t>
  </si>
  <si>
    <t>Cena celkom za poskytnutie služieb experta v pozícii „Technický špecialista senior“ (bunka H 691)</t>
  </si>
  <si>
    <t>Cena celkom za licencie
(súčet buniek 'Servery (SW)´ H2 - 'Servery (SW)´ H225)</t>
  </si>
  <si>
    <t>4 roky bezplatný servis na hardvér a softvér s odozvou do 4 hodín od nahlásenia prípadu; s možnosťou nahlasovať poruchy v režime 24x7</t>
  </si>
  <si>
    <t>USB optická mechanika mobile DVD-RW</t>
  </si>
  <si>
    <t>LC/LC Multi-mode OM4 2 fiber 5m</t>
  </si>
  <si>
    <t>pasívny 10GbE SFP+ to SFP+ Copper DAC kábel s dĺžkou 3m</t>
  </si>
  <si>
    <t>aktívny 10GbE SFP+ to SFP+ Optický DAC kábel s dĺžkou 10m</t>
  </si>
  <si>
    <t>QSFP Optický QDR IB kábel s dĺžkou 10m</t>
  </si>
  <si>
    <t>LC/LC Multi-mode OM4 2 fiber 30m</t>
  </si>
  <si>
    <t>LC/LC Multi-mode OM4 2 fiber 50m</t>
  </si>
  <si>
    <t>LC/LC Multi-mode OM4 2 fiber 15m</t>
  </si>
  <si>
    <t>12Gb Mini-SAS HD 4x to Mini-SAS HD 4x kábel s dĺžkou 2m</t>
  </si>
  <si>
    <t>12Gb Mini-SAS HD 4x to Mini-SAS HD 4x kábel s dĺžkou 4m</t>
  </si>
  <si>
    <t>12Gb Mini-SAS HD 4x to Mini-SAS HD 4x kábel s dĺžkou 6m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</si>
</sst>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quot;EUR&quot;_-;\-* #,##0.00\ &quot;EUR&quot;_-;_-* &quot;-&quot;??\ &quot;EUR&quot;_-;_-@_-"/>
    <numFmt numFmtId="165" formatCode="_-* #,##0.00\ _E_U_R_-;\-* #,##0.00\ _E_U_R_-;_-* &quot;-&quot;??\ _E_U_R_-;_-@_-"/>
    <numFmt numFmtId="166" formatCode="_-* #,##0.00\ [$€-1]_-;\-* #,##0.00\ [$€-1]_-;_-* &quot;-&quot;??\ [$€-1]_-;_-@_-"/>
    <numFmt numFmtId="167" formatCode="_-* #,##0\ _E_U_R_-;\-* #,##0\ _E_U_R_-;_-* &quot;-&quot;??\ _E_U_R_-;_-@_-"/>
    <numFmt numFmtId="168" formatCode="#,##0\ &quot;€&quot;"/>
  </numFmts>
  <fonts count="22"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scheme val="minor"/>
    </font>
    <font>
      <sz val="10"/>
      <name val="Calibri"/>
      <family val="2"/>
      <charset val="238"/>
      <scheme val="minor"/>
    </font>
    <font>
      <b/>
      <sz val="10"/>
      <name val="Calibri"/>
      <family val="2"/>
      <charset val="238"/>
      <scheme val="minor"/>
    </font>
    <font>
      <b/>
      <sz val="11"/>
      <color theme="1"/>
      <name val="Calibri"/>
      <family val="2"/>
      <scheme val="minor"/>
    </font>
    <font>
      <sz val="10"/>
      <name val="Arial"/>
      <family val="2"/>
    </font>
    <font>
      <sz val="10"/>
      <color rgb="FF000000"/>
      <name val="Times New Roman"/>
      <family val="1"/>
      <charset val="238"/>
    </font>
    <font>
      <b/>
      <sz val="11"/>
      <color theme="1"/>
      <name val="Calibri"/>
      <family val="2"/>
      <charset val="238"/>
      <scheme val="minor"/>
    </font>
    <font>
      <sz val="10"/>
      <name val="Arial"/>
      <family val="2"/>
      <charset val="238"/>
    </font>
    <font>
      <b/>
      <sz val="14"/>
      <color theme="1"/>
      <name val="Calibri"/>
      <family val="2"/>
      <scheme val="minor"/>
    </font>
    <font>
      <sz val="10"/>
      <name val="Calibri"/>
      <family val="2"/>
      <scheme val="minor"/>
    </font>
    <font>
      <u/>
      <sz val="11"/>
      <color theme="10"/>
      <name val="Calibri"/>
      <family val="2"/>
      <charset val="238"/>
      <scheme val="minor"/>
    </font>
    <font>
      <u/>
      <sz val="11"/>
      <color theme="11"/>
      <name val="Calibri"/>
      <family val="2"/>
      <charset val="238"/>
      <scheme val="minor"/>
    </font>
    <font>
      <b/>
      <sz val="14"/>
      <color theme="1"/>
      <name val="Calibri"/>
      <family val="2"/>
      <charset val="238"/>
      <scheme val="minor"/>
    </font>
    <font>
      <sz val="10"/>
      <color indexed="8"/>
      <name val="Calibri"/>
      <family val="2"/>
      <charset val="238"/>
    </font>
    <font>
      <b/>
      <i/>
      <sz val="10"/>
      <name val="Calibri"/>
      <family val="2"/>
      <charset val="238"/>
      <scheme val="minor"/>
    </font>
    <font>
      <sz val="11"/>
      <name val="Calibri"/>
      <family val="2"/>
      <charset val="238"/>
      <scheme val="minor"/>
    </font>
  </fonts>
  <fills count="8">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2"/>
        <bgColor indexed="64"/>
      </patternFill>
    </fill>
  </fills>
  <borders count="214">
    <border>
      <left/>
      <right/>
      <top/>
      <bottom/>
      <diagonal/>
    </border>
    <border>
      <left style="thin">
        <color auto="1"/>
      </left>
      <right/>
      <top style="medium">
        <color auto="1"/>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rgb="FF000000"/>
      </left>
      <right/>
      <top style="thin">
        <color rgb="FF000000"/>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indexed="64"/>
      </bottom>
      <diagonal/>
    </border>
    <border>
      <left style="medium">
        <color auto="1"/>
      </left>
      <right/>
      <top style="medium">
        <color auto="1"/>
      </top>
      <bottom style="thin">
        <color indexed="64"/>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top style="thin">
        <color auto="1"/>
      </top>
      <bottom style="thin">
        <color auto="1"/>
      </bottom>
      <diagonal/>
    </border>
    <border>
      <left style="thin">
        <color indexed="64"/>
      </left>
      <right/>
      <top style="thin">
        <color auto="1"/>
      </top>
      <bottom style="medium">
        <color auto="1"/>
      </bottom>
      <diagonal/>
    </border>
    <border>
      <left style="thin">
        <color indexed="64"/>
      </left>
      <right style="thin">
        <color auto="1"/>
      </right>
      <top style="thin">
        <color auto="1"/>
      </top>
      <bottom style="medium">
        <color auto="1"/>
      </bottom>
      <diagonal/>
    </border>
    <border>
      <left/>
      <right style="thin">
        <color auto="1"/>
      </right>
      <top style="thin">
        <color auto="1"/>
      </top>
      <bottom style="thin">
        <color auto="1"/>
      </bottom>
      <diagonal/>
    </border>
    <border>
      <left/>
      <right/>
      <top/>
      <bottom style="thin">
        <color indexed="64"/>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auto="1"/>
      </right>
      <top/>
      <bottom style="thin">
        <color indexed="64"/>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indexed="64"/>
      </bottom>
      <diagonal/>
    </border>
    <border>
      <left style="medium">
        <color indexed="64"/>
      </left>
      <right style="thin">
        <color auto="1"/>
      </right>
      <top style="thin">
        <color auto="1"/>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bottom style="thin">
        <color indexed="64"/>
      </bottom>
      <diagonal/>
    </border>
    <border>
      <left/>
      <right style="thin">
        <color auto="1"/>
      </right>
      <top/>
      <bottom style="thin">
        <color auto="1"/>
      </bottom>
      <diagonal/>
    </border>
    <border>
      <left style="thin">
        <color auto="1"/>
      </left>
      <right style="thin">
        <color auto="1"/>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style="thin">
        <color auto="1"/>
      </right>
      <top style="medium">
        <color auto="1"/>
      </top>
      <bottom/>
      <diagonal/>
    </border>
    <border>
      <left style="thin">
        <color auto="1"/>
      </left>
      <right/>
      <top style="thin">
        <color indexed="64"/>
      </top>
      <bottom style="thin">
        <color auto="1"/>
      </bottom>
      <diagonal/>
    </border>
    <border>
      <left/>
      <right/>
      <top style="thin">
        <color indexed="64"/>
      </top>
      <bottom style="thin">
        <color auto="1"/>
      </bottom>
      <diagonal/>
    </border>
    <border>
      <left style="medium">
        <color auto="1"/>
      </left>
      <right/>
      <top/>
      <bottom style="thin">
        <color auto="1"/>
      </bottom>
      <diagonal/>
    </border>
    <border>
      <left style="thin">
        <color auto="1"/>
      </left>
      <right style="thin">
        <color auto="1"/>
      </right>
      <top style="thin">
        <color auto="1"/>
      </top>
      <bottom style="medium">
        <color indexed="64"/>
      </bottom>
      <diagonal/>
    </border>
    <border>
      <left style="thin">
        <color indexed="64"/>
      </left>
      <right/>
      <top style="thin">
        <color auto="1"/>
      </top>
      <bottom style="medium">
        <color indexed="64"/>
      </bottom>
      <diagonal/>
    </border>
    <border>
      <left style="medium">
        <color auto="1"/>
      </left>
      <right/>
      <top style="thin">
        <color indexed="64"/>
      </top>
      <bottom style="medium">
        <color indexed="64"/>
      </bottom>
      <diagonal/>
    </border>
    <border>
      <left style="medium">
        <color auto="1"/>
      </left>
      <right style="thin">
        <color auto="1"/>
      </right>
      <top/>
      <bottom/>
      <diagonal/>
    </border>
    <border>
      <left/>
      <right/>
      <top style="medium">
        <color auto="1"/>
      </top>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10"/>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10"/>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style="thin">
        <color auto="1"/>
      </top>
      <bottom style="thin">
        <color auto="1"/>
      </bottom>
      <diagonal/>
    </border>
    <border>
      <left style="medium">
        <color auto="1"/>
      </left>
      <right/>
      <top style="thin">
        <color auto="1"/>
      </top>
      <bottom style="medium">
        <color indexed="64"/>
      </bottom>
      <diagonal/>
    </border>
    <border>
      <left style="thin">
        <color indexed="64"/>
      </left>
      <right/>
      <top style="thin">
        <color auto="1"/>
      </top>
      <bottom style="medium">
        <color indexed="64"/>
      </bottom>
      <diagonal/>
    </border>
    <border>
      <left style="medium">
        <color auto="1"/>
      </left>
      <right style="medium">
        <color auto="1"/>
      </right>
      <top style="medium">
        <color indexed="64"/>
      </top>
      <bottom/>
      <diagonal/>
    </border>
    <border>
      <left/>
      <right/>
      <top style="thin">
        <color auto="1"/>
      </top>
      <bottom style="medium">
        <color indexed="64"/>
      </bottom>
      <diagonal/>
    </border>
    <border>
      <left style="thin">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indexed="64"/>
      </top>
      <bottom style="thin">
        <color indexed="64"/>
      </bottom>
      <diagonal/>
    </border>
    <border>
      <left/>
      <right style="medium">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s>
  <cellStyleXfs count="18">
    <xf numFmtId="0" fontId="0" fillId="0" borderId="0"/>
    <xf numFmtId="164" fontId="1" fillId="0" borderId="0" applyFont="0" applyFill="0" applyBorder="0" applyAlignment="0" applyProtection="0"/>
    <xf numFmtId="0" fontId="10" fillId="0" borderId="0"/>
    <xf numFmtId="0" fontId="11" fillId="0" borderId="0"/>
    <xf numFmtId="165" fontId="1" fillId="0" borderId="0" applyFont="0" applyFill="0" applyBorder="0" applyAlignment="0" applyProtection="0"/>
    <xf numFmtId="0" fontId="13"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746">
    <xf numFmtId="0" fontId="0" fillId="0" borderId="0" xfId="0"/>
    <xf numFmtId="0" fontId="2" fillId="0" borderId="0" xfId="0" applyFont="1" applyAlignment="1">
      <alignment horizontal="center" vertical="center"/>
    </xf>
    <xf numFmtId="0" fontId="2" fillId="0" borderId="0" xfId="0" applyFont="1" applyFill="1" applyAlignment="1">
      <alignment vertical="top"/>
    </xf>
    <xf numFmtId="0" fontId="3"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xf>
    <xf numFmtId="0" fontId="3"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5" xfId="0" applyFont="1" applyFill="1" applyBorder="1" applyAlignment="1">
      <alignment horizontal="left" vertical="top" wrapText="1"/>
    </xf>
    <xf numFmtId="0" fontId="2" fillId="0" borderId="18" xfId="0" applyFont="1" applyFill="1" applyBorder="1" applyAlignment="1">
      <alignment horizontal="left"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0" fillId="0" borderId="0" xfId="0" applyAlignment="1">
      <alignment vertical="top"/>
    </xf>
    <xf numFmtId="0" fontId="4" fillId="0" borderId="18" xfId="0" applyFont="1" applyFill="1" applyBorder="1" applyAlignment="1">
      <alignment horizontal="left" vertical="top" wrapText="1"/>
    </xf>
    <xf numFmtId="0" fontId="3" fillId="0" borderId="23" xfId="0" applyFont="1" applyFill="1" applyBorder="1" applyAlignment="1">
      <alignment horizontal="left" vertical="top" wrapText="1"/>
    </xf>
    <xf numFmtId="0" fontId="4" fillId="0" borderId="24" xfId="0" applyFont="1" applyFill="1" applyBorder="1" applyAlignment="1">
      <alignment horizontal="left" vertical="top" wrapText="1"/>
    </xf>
    <xf numFmtId="0" fontId="5" fillId="0" borderId="23" xfId="0" applyFont="1" applyFill="1" applyBorder="1" applyAlignment="1">
      <alignment horizontal="left" vertical="top" wrapText="1"/>
    </xf>
    <xf numFmtId="0" fontId="7" fillId="0" borderId="0" xfId="0" applyFont="1" applyFill="1" applyAlignment="1">
      <alignment vertical="top"/>
    </xf>
    <xf numFmtId="0" fontId="3" fillId="0" borderId="26" xfId="0" applyFont="1" applyFill="1" applyBorder="1" applyAlignment="1">
      <alignment horizontal="left" vertical="top" wrapText="1"/>
    </xf>
    <xf numFmtId="0" fontId="4" fillId="0" borderId="23" xfId="0" applyFont="1" applyFill="1" applyBorder="1" applyAlignment="1">
      <alignment horizontal="left" vertical="top" wrapText="1"/>
    </xf>
    <xf numFmtId="0" fontId="3" fillId="0" borderId="5" xfId="0" applyFont="1" applyBorder="1" applyAlignment="1">
      <alignment horizontal="left" vertical="top" wrapText="1"/>
    </xf>
    <xf numFmtId="0" fontId="4" fillId="3" borderId="6" xfId="0" applyFont="1" applyFill="1" applyBorder="1" applyAlignment="1">
      <alignment horizontal="left" vertical="top" wrapText="1"/>
    </xf>
    <xf numFmtId="0" fontId="3" fillId="0" borderId="2" xfId="0" applyFont="1" applyBorder="1" applyAlignment="1">
      <alignment horizontal="left" vertical="top" wrapText="1"/>
    </xf>
    <xf numFmtId="0" fontId="2" fillId="0" borderId="18" xfId="0" applyFont="1" applyBorder="1" applyAlignment="1">
      <alignment horizontal="left" vertical="top" wrapText="1"/>
    </xf>
    <xf numFmtId="49" fontId="2" fillId="0" borderId="18" xfId="0" applyNumberFormat="1" applyFont="1" applyBorder="1" applyAlignment="1">
      <alignment horizontal="left" vertical="top" wrapText="1"/>
    </xf>
    <xf numFmtId="0" fontId="3" fillId="0" borderId="27" xfId="0" applyFont="1" applyBorder="1" applyAlignment="1">
      <alignment horizontal="left" vertical="top" wrapText="1"/>
    </xf>
    <xf numFmtId="0" fontId="3" fillId="0" borderId="19" xfId="0" applyFont="1" applyFill="1" applyBorder="1" applyAlignment="1">
      <alignment horizontal="left" vertical="top" wrapText="1"/>
    </xf>
    <xf numFmtId="0" fontId="2" fillId="0" borderId="2" xfId="0" applyFont="1" applyBorder="1" applyAlignment="1">
      <alignment horizontal="left" vertical="top" wrapText="1"/>
    </xf>
    <xf numFmtId="0" fontId="3" fillId="4" borderId="2" xfId="2" applyFont="1" applyFill="1" applyBorder="1" applyAlignment="1">
      <alignment horizontal="left" vertical="center" wrapText="1"/>
    </xf>
    <xf numFmtId="0" fontId="2" fillId="0" borderId="5" xfId="0" applyFont="1" applyBorder="1" applyAlignment="1">
      <alignment horizontal="left" vertical="top" wrapText="1"/>
    </xf>
    <xf numFmtId="0" fontId="2" fillId="0" borderId="5" xfId="0" applyFont="1" applyBorder="1" applyAlignment="1">
      <alignment vertical="top" wrapText="1"/>
    </xf>
    <xf numFmtId="0" fontId="3" fillId="0" borderId="2" xfId="0" applyFont="1" applyBorder="1" applyAlignment="1">
      <alignment vertical="top" wrapText="1"/>
    </xf>
    <xf numFmtId="0" fontId="2" fillId="0" borderId="27" xfId="0" applyFont="1" applyBorder="1" applyAlignment="1">
      <alignment horizontal="justify" vertical="top" wrapText="1"/>
    </xf>
    <xf numFmtId="0" fontId="3" fillId="0" borderId="19" xfId="0" applyFont="1" applyBorder="1" applyAlignment="1">
      <alignment vertical="top" wrapText="1"/>
    </xf>
    <xf numFmtId="0" fontId="2" fillId="0" borderId="19" xfId="0" applyFont="1" applyBorder="1" applyAlignment="1">
      <alignment vertical="top" wrapText="1"/>
    </xf>
    <xf numFmtId="0" fontId="3" fillId="0" borderId="23" xfId="0" applyFont="1" applyBorder="1" applyAlignment="1">
      <alignment vertical="top" wrapText="1"/>
    </xf>
    <xf numFmtId="0" fontId="2" fillId="0" borderId="23" xfId="0" applyFont="1" applyBorder="1" applyAlignment="1">
      <alignment vertical="top" wrapText="1"/>
    </xf>
    <xf numFmtId="0" fontId="4" fillId="3" borderId="18"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8" xfId="0" applyFont="1" applyFill="1" applyBorder="1" applyAlignment="1">
      <alignment vertical="top" wrapText="1"/>
    </xf>
    <xf numFmtId="0" fontId="5" fillId="5"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3" fillId="0" borderId="2" xfId="0" applyFont="1" applyBorder="1" applyAlignment="1">
      <alignment vertical="center" wrapText="1"/>
    </xf>
    <xf numFmtId="0" fontId="2" fillId="0" borderId="2" xfId="0" applyFont="1" applyBorder="1" applyAlignment="1">
      <alignment vertical="center" wrapText="1"/>
    </xf>
    <xf numFmtId="0" fontId="7" fillId="5" borderId="33" xfId="3" applyFont="1" applyFill="1" applyBorder="1" applyAlignment="1">
      <alignment horizontal="left" vertical="center" wrapText="1"/>
    </xf>
    <xf numFmtId="0" fontId="7" fillId="5" borderId="18" xfId="0" applyFont="1" applyFill="1" applyBorder="1" applyAlignment="1">
      <alignment vertical="center" wrapText="1"/>
    </xf>
    <xf numFmtId="0" fontId="8" fillId="4" borderId="2" xfId="2" applyFont="1" applyFill="1" applyBorder="1" applyAlignment="1">
      <alignment horizontal="left" vertical="center" wrapText="1"/>
    </xf>
    <xf numFmtId="0" fontId="2" fillId="4" borderId="2" xfId="2" applyFont="1" applyFill="1" applyBorder="1" applyAlignment="1">
      <alignment wrapText="1"/>
    </xf>
    <xf numFmtId="0" fontId="2" fillId="0" borderId="0" xfId="0" applyFont="1"/>
    <xf numFmtId="0" fontId="7" fillId="0" borderId="5" xfId="0" applyFont="1" applyBorder="1" applyAlignment="1">
      <alignment vertical="center" wrapText="1"/>
    </xf>
    <xf numFmtId="0" fontId="7" fillId="0" borderId="0" xfId="0" applyFont="1" applyBorder="1" applyAlignment="1">
      <alignment wrapText="1"/>
    </xf>
    <xf numFmtId="0" fontId="7" fillId="0" borderId="2" xfId="0" applyFont="1" applyBorder="1" applyAlignment="1">
      <alignment vertical="center" wrapText="1"/>
    </xf>
    <xf numFmtId="0" fontId="4" fillId="3" borderId="11" xfId="0" applyFont="1" applyFill="1" applyBorder="1" applyAlignment="1">
      <alignment horizontal="left" vertical="top" wrapText="1"/>
    </xf>
    <xf numFmtId="0" fontId="3" fillId="0" borderId="19" xfId="0" applyFont="1" applyBorder="1" applyAlignment="1">
      <alignment vertical="top"/>
    </xf>
    <xf numFmtId="0" fontId="2" fillId="0" borderId="23" xfId="0" applyFont="1" applyBorder="1" applyAlignment="1">
      <alignment horizontal="justify" vertical="top" wrapText="1"/>
    </xf>
    <xf numFmtId="4" fontId="2" fillId="0" borderId="0" xfId="0" applyNumberFormat="1" applyFont="1" applyFill="1" applyAlignment="1">
      <alignment vertical="top"/>
    </xf>
    <xf numFmtId="0" fontId="2" fillId="0" borderId="2" xfId="0" applyFont="1" applyBorder="1" applyAlignment="1">
      <alignment vertical="top" wrapText="1"/>
    </xf>
    <xf numFmtId="0" fontId="2" fillId="0" borderId="38" xfId="0" applyFont="1" applyBorder="1" applyAlignment="1">
      <alignment vertical="top" wrapText="1"/>
    </xf>
    <xf numFmtId="0" fontId="9" fillId="0" borderId="0" xfId="0" applyFont="1" applyFill="1" applyAlignment="1">
      <alignment horizontal="center"/>
    </xf>
    <xf numFmtId="0" fontId="3" fillId="0" borderId="2" xfId="0" applyFont="1" applyFill="1" applyBorder="1" applyAlignment="1">
      <alignment horizontal="left" vertical="top"/>
    </xf>
    <xf numFmtId="0" fontId="2" fillId="0" borderId="19" xfId="0" applyFont="1" applyBorder="1" applyAlignment="1">
      <alignment horizontal="left" vertical="top" wrapText="1"/>
    </xf>
    <xf numFmtId="0" fontId="3" fillId="0" borderId="38" xfId="0" applyFont="1" applyFill="1" applyBorder="1" applyAlignment="1">
      <alignment horizontal="left" vertical="top" wrapText="1"/>
    </xf>
    <xf numFmtId="0" fontId="5" fillId="0" borderId="38" xfId="0" applyFont="1" applyFill="1" applyBorder="1" applyAlignment="1">
      <alignment horizontal="left" vertical="top" wrapText="1"/>
    </xf>
    <xf numFmtId="0" fontId="4" fillId="0" borderId="38" xfId="0" applyFont="1" applyFill="1" applyBorder="1" applyAlignment="1">
      <alignment horizontal="left" vertical="top" wrapText="1"/>
    </xf>
    <xf numFmtId="0" fontId="7" fillId="0" borderId="24" xfId="0" applyFont="1" applyFill="1" applyBorder="1" applyAlignment="1">
      <alignment horizontal="left" vertical="top" wrapText="1"/>
    </xf>
    <xf numFmtId="0" fontId="2" fillId="0" borderId="25" xfId="0" applyFont="1" applyBorder="1" applyAlignment="1">
      <alignment horizontal="left" vertical="top" wrapText="1"/>
    </xf>
    <xf numFmtId="0" fontId="2" fillId="0" borderId="23" xfId="0" applyFont="1" applyFill="1" applyBorder="1" applyAlignment="1">
      <alignment horizontal="left" vertical="top" wrapText="1"/>
    </xf>
    <xf numFmtId="0" fontId="7" fillId="0" borderId="2" xfId="2" applyFont="1" applyBorder="1" applyAlignment="1" applyProtection="1">
      <alignment wrapText="1"/>
      <protection locked="0"/>
    </xf>
    <xf numFmtId="0" fontId="2" fillId="0" borderId="38" xfId="0" applyFont="1" applyBorder="1" applyAlignment="1">
      <alignment horizontal="left" vertical="top" wrapText="1"/>
    </xf>
    <xf numFmtId="0" fontId="2" fillId="0" borderId="38" xfId="0" applyFont="1" applyFill="1" applyBorder="1" applyAlignment="1">
      <alignment horizontal="left" vertical="top" wrapText="1"/>
    </xf>
    <xf numFmtId="0" fontId="4" fillId="0" borderId="11" xfId="0" applyFont="1" applyFill="1" applyBorder="1" applyAlignment="1">
      <alignment horizontal="left" vertical="top" wrapText="1"/>
    </xf>
    <xf numFmtId="0" fontId="2" fillId="0" borderId="23" xfId="0" applyFont="1" applyBorder="1" applyAlignment="1">
      <alignment horizontal="left" vertical="top" wrapText="1"/>
    </xf>
    <xf numFmtId="0" fontId="7" fillId="0" borderId="38" xfId="0" applyFont="1" applyBorder="1" applyAlignment="1">
      <alignment vertical="center" wrapText="1"/>
    </xf>
    <xf numFmtId="0" fontId="7" fillId="0" borderId="38" xfId="0" applyFont="1" applyBorder="1" applyAlignment="1">
      <alignment wrapText="1"/>
    </xf>
    <xf numFmtId="0" fontId="7" fillId="0" borderId="38" xfId="2" applyFont="1" applyBorder="1" applyAlignment="1" applyProtection="1">
      <alignment wrapText="1"/>
      <protection locked="0"/>
    </xf>
    <xf numFmtId="0" fontId="2" fillId="0" borderId="38" xfId="0" applyFont="1" applyBorder="1" applyAlignment="1">
      <alignment horizontal="justify" vertical="top" wrapText="1"/>
    </xf>
    <xf numFmtId="0" fontId="5" fillId="5" borderId="38" xfId="0" applyFont="1" applyFill="1" applyBorder="1" applyAlignment="1">
      <alignment horizontal="left" vertical="top" wrapText="1"/>
    </xf>
    <xf numFmtId="0" fontId="2" fillId="0" borderId="38" xfId="2" applyFont="1" applyFill="1" applyBorder="1" applyAlignment="1" applyProtection="1">
      <alignment wrapText="1"/>
      <protection locked="0"/>
    </xf>
    <xf numFmtId="0" fontId="2" fillId="0" borderId="38" xfId="2" applyFont="1" applyBorder="1" applyAlignment="1" applyProtection="1">
      <alignment wrapText="1"/>
      <protection locked="0"/>
    </xf>
    <xf numFmtId="0" fontId="2" fillId="0" borderId="38" xfId="0" applyFont="1" applyFill="1" applyBorder="1" applyAlignment="1">
      <alignment vertical="top" wrapText="1"/>
    </xf>
    <xf numFmtId="0" fontId="3" fillId="0" borderId="38" xfId="2" applyFont="1" applyFill="1" applyBorder="1" applyAlignment="1">
      <alignment wrapText="1"/>
    </xf>
    <xf numFmtId="0" fontId="8" fillId="4" borderId="38" xfId="2" applyFont="1" applyFill="1" applyBorder="1" applyAlignment="1">
      <alignment horizontal="left" vertical="center" wrapText="1"/>
    </xf>
    <xf numFmtId="0" fontId="5" fillId="0" borderId="2" xfId="0" applyFont="1" applyFill="1" applyBorder="1" applyAlignment="1">
      <alignment horizontal="left" vertical="top" wrapText="1"/>
    </xf>
    <xf numFmtId="0" fontId="4" fillId="0" borderId="19" xfId="0" applyFont="1" applyFill="1" applyBorder="1" applyAlignment="1">
      <alignment horizontal="left" vertical="top" wrapText="1"/>
    </xf>
    <xf numFmtId="166" fontId="0" fillId="0" borderId="0" xfId="0" applyNumberFormat="1" applyAlignment="1">
      <alignment vertical="top"/>
    </xf>
    <xf numFmtId="0" fontId="3" fillId="0" borderId="25" xfId="0" applyFont="1" applyFill="1" applyBorder="1" applyAlignment="1">
      <alignment horizontal="left" vertical="top" wrapText="1"/>
    </xf>
    <xf numFmtId="166" fontId="3" fillId="2" borderId="7" xfId="1" applyNumberFormat="1" applyFont="1" applyFill="1" applyBorder="1" applyAlignment="1" applyProtection="1">
      <alignment horizontal="center" vertical="center" wrapText="1"/>
    </xf>
    <xf numFmtId="166" fontId="3" fillId="2" borderId="8" xfId="1" applyNumberFormat="1" applyFont="1" applyFill="1" applyBorder="1" applyAlignment="1" applyProtection="1">
      <alignment horizontal="center" vertical="center" wrapText="1"/>
    </xf>
    <xf numFmtId="0" fontId="3" fillId="0" borderId="7" xfId="0" applyFont="1" applyFill="1" applyBorder="1" applyAlignment="1">
      <alignment vertical="top"/>
    </xf>
    <xf numFmtId="0" fontId="3" fillId="0" borderId="11" xfId="0" applyFont="1" applyFill="1" applyBorder="1" applyAlignment="1">
      <alignment vertical="top"/>
    </xf>
    <xf numFmtId="0" fontId="5" fillId="0" borderId="11"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4" xfId="0" applyFont="1" applyFill="1" applyBorder="1" applyAlignment="1">
      <alignment horizontal="left" vertical="top" wrapText="1"/>
    </xf>
    <xf numFmtId="0" fontId="3" fillId="0" borderId="19" xfId="0" applyFont="1" applyFill="1" applyBorder="1" applyAlignment="1">
      <alignment vertical="top"/>
    </xf>
    <xf numFmtId="0" fontId="8" fillId="0" borderId="11" xfId="0" applyFont="1" applyFill="1" applyBorder="1" applyAlignment="1">
      <alignment horizontal="left" vertical="top" wrapText="1"/>
    </xf>
    <xf numFmtId="0" fontId="5" fillId="0" borderId="7" xfId="0" applyFont="1" applyFill="1" applyBorder="1" applyAlignment="1">
      <alignment horizontal="left" vertical="top" wrapText="1"/>
    </xf>
    <xf numFmtId="0" fontId="3" fillId="0" borderId="5" xfId="0" applyFont="1" applyBorder="1" applyAlignment="1">
      <alignment vertical="top" wrapText="1"/>
    </xf>
    <xf numFmtId="0" fontId="3" fillId="0" borderId="7" xfId="0" applyFont="1" applyBorder="1" applyAlignment="1">
      <alignment vertical="top" wrapText="1"/>
    </xf>
    <xf numFmtId="0" fontId="5" fillId="0" borderId="24" xfId="0" applyFont="1" applyFill="1" applyBorder="1" applyAlignment="1">
      <alignment horizontal="left" vertical="top" wrapText="1"/>
    </xf>
    <xf numFmtId="0" fontId="3" fillId="0" borderId="46" xfId="0" applyFont="1" applyFill="1" applyBorder="1" applyAlignment="1">
      <alignment vertical="top"/>
    </xf>
    <xf numFmtId="0" fontId="5" fillId="0" borderId="46" xfId="0" applyFont="1" applyFill="1" applyBorder="1" applyAlignment="1">
      <alignment horizontal="left" vertical="top" wrapText="1"/>
    </xf>
    <xf numFmtId="0" fontId="5" fillId="0" borderId="1" xfId="0" applyFont="1" applyFill="1" applyBorder="1" applyAlignment="1">
      <alignment horizontal="left" vertical="top" wrapText="1"/>
    </xf>
    <xf numFmtId="0" fontId="3" fillId="0" borderId="1" xfId="0" applyFont="1" applyFill="1" applyBorder="1" applyAlignment="1">
      <alignment vertical="top"/>
    </xf>
    <xf numFmtId="0" fontId="5" fillId="0" borderId="11" xfId="0" applyFont="1" applyBorder="1" applyAlignment="1">
      <alignment horizontal="left" vertical="top" wrapText="1"/>
    </xf>
    <xf numFmtId="0" fontId="5" fillId="0" borderId="19" xfId="0" applyFont="1" applyBorder="1" applyAlignment="1">
      <alignment horizontal="left" vertical="top" wrapText="1"/>
    </xf>
    <xf numFmtId="0" fontId="3" fillId="0" borderId="18" xfId="0" applyFont="1" applyBorder="1" applyAlignment="1">
      <alignment vertical="top"/>
    </xf>
    <xf numFmtId="0" fontId="3" fillId="0" borderId="2" xfId="0" applyFont="1" applyFill="1" applyBorder="1" applyAlignment="1">
      <alignment vertical="top"/>
    </xf>
    <xf numFmtId="0" fontId="3" fillId="0" borderId="14" xfId="0" applyFont="1" applyFill="1" applyBorder="1" applyAlignment="1">
      <alignment vertical="top"/>
    </xf>
    <xf numFmtId="0" fontId="3" fillId="0" borderId="7" xfId="0" applyFont="1" applyFill="1" applyBorder="1" applyAlignment="1">
      <alignment vertical="top" wrapText="1"/>
    </xf>
    <xf numFmtId="0" fontId="3" fillId="0" borderId="11" xfId="0" applyFont="1" applyBorder="1" applyAlignment="1">
      <alignment vertical="top" wrapText="1"/>
    </xf>
    <xf numFmtId="0" fontId="3" fillId="0" borderId="11" xfId="0" applyFont="1" applyBorder="1" applyAlignment="1">
      <alignment vertical="top"/>
    </xf>
    <xf numFmtId="0" fontId="3" fillId="0" borderId="15" xfId="0" applyFont="1" applyBorder="1" applyAlignment="1">
      <alignment vertical="top" wrapText="1"/>
    </xf>
    <xf numFmtId="0" fontId="3" fillId="0" borderId="19" xfId="0" applyFont="1" applyFill="1" applyBorder="1" applyAlignment="1">
      <alignment vertical="top" wrapText="1"/>
    </xf>
    <xf numFmtId="0" fontId="3" fillId="0" borderId="38" xfId="0" applyFont="1" applyFill="1" applyBorder="1" applyAlignment="1">
      <alignment vertical="top" wrapText="1"/>
    </xf>
    <xf numFmtId="0" fontId="3" fillId="0" borderId="30" xfId="0" applyFont="1" applyFill="1" applyBorder="1" applyAlignment="1">
      <alignment horizontal="left" vertical="top" wrapText="1"/>
    </xf>
    <xf numFmtId="0" fontId="4" fillId="0" borderId="31" xfId="0" applyFont="1" applyFill="1" applyBorder="1" applyAlignment="1">
      <alignment horizontal="left" vertical="top" wrapText="1"/>
    </xf>
    <xf numFmtId="0" fontId="3" fillId="0" borderId="48" xfId="0" applyFont="1" applyFill="1" applyBorder="1" applyAlignment="1">
      <alignment horizontal="left" vertical="top" wrapText="1"/>
    </xf>
    <xf numFmtId="0" fontId="7" fillId="0" borderId="47"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16" xfId="0" applyFont="1" applyFill="1" applyBorder="1" applyAlignment="1">
      <alignment horizontal="left" vertical="top" wrapText="1"/>
    </xf>
    <xf numFmtId="166" fontId="2" fillId="0" borderId="36" xfId="0" applyNumberFormat="1" applyFont="1" applyFill="1" applyBorder="1" applyAlignment="1">
      <alignment horizontal="right" vertical="top"/>
    </xf>
    <xf numFmtId="166" fontId="2" fillId="0" borderId="39" xfId="0" applyNumberFormat="1" applyFont="1" applyFill="1" applyBorder="1" applyAlignment="1">
      <alignment horizontal="right" vertical="top"/>
    </xf>
    <xf numFmtId="166" fontId="2" fillId="0" borderId="37" xfId="0" applyNumberFormat="1" applyFont="1" applyFill="1" applyBorder="1" applyAlignment="1">
      <alignment horizontal="right" vertical="top"/>
    </xf>
    <xf numFmtId="166" fontId="2" fillId="0" borderId="40" xfId="0" applyNumberFormat="1" applyFont="1" applyFill="1" applyBorder="1" applyAlignment="1">
      <alignment horizontal="right" vertical="top"/>
    </xf>
    <xf numFmtId="166" fontId="2" fillId="0" borderId="41" xfId="0" applyNumberFormat="1" applyFont="1" applyFill="1" applyBorder="1" applyAlignment="1">
      <alignment horizontal="right" vertical="top"/>
    </xf>
    <xf numFmtId="166" fontId="2" fillId="0" borderId="17" xfId="0" applyNumberFormat="1" applyFont="1" applyFill="1" applyBorder="1" applyAlignment="1">
      <alignment horizontal="right" vertical="top"/>
    </xf>
    <xf numFmtId="166" fontId="2" fillId="0" borderId="20" xfId="0" applyNumberFormat="1" applyFont="1" applyFill="1" applyBorder="1" applyAlignment="1">
      <alignment horizontal="right" vertical="top"/>
    </xf>
    <xf numFmtId="166" fontId="0" fillId="0" borderId="0" xfId="0" applyNumberFormat="1" applyBorder="1" applyAlignment="1">
      <alignment horizontal="right" vertical="top"/>
    </xf>
    <xf numFmtId="166" fontId="2" fillId="5" borderId="39" xfId="0" applyNumberFormat="1" applyFont="1" applyFill="1" applyBorder="1" applyAlignment="1">
      <alignment horizontal="right" vertical="top"/>
    </xf>
    <xf numFmtId="0" fontId="2" fillId="0" borderId="7" xfId="0" applyFont="1" applyBorder="1" applyAlignment="1">
      <alignment vertical="top" wrapText="1"/>
    </xf>
    <xf numFmtId="0" fontId="5" fillId="0" borderId="23" xfId="0" applyFont="1" applyBorder="1" applyAlignment="1">
      <alignment horizontal="left" vertical="top" wrapText="1"/>
    </xf>
    <xf numFmtId="0" fontId="2" fillId="0" borderId="0" xfId="0" applyFont="1" applyBorder="1" applyAlignment="1">
      <alignment horizontal="center" vertical="center"/>
    </xf>
    <xf numFmtId="0" fontId="2" fillId="0" borderId="0" xfId="0" applyFont="1" applyFill="1" applyBorder="1" applyAlignment="1">
      <alignment vertical="top"/>
    </xf>
    <xf numFmtId="0" fontId="0" fillId="0" borderId="0" xfId="0" applyBorder="1" applyAlignment="1">
      <alignment vertical="top"/>
    </xf>
    <xf numFmtId="0" fontId="2" fillId="0" borderId="0" xfId="0" applyFont="1" applyFill="1" applyBorder="1" applyAlignment="1">
      <alignment vertical="top" wrapText="1"/>
    </xf>
    <xf numFmtId="0" fontId="7" fillId="0" borderId="0" xfId="0" applyFont="1" applyFill="1" applyBorder="1" applyAlignment="1">
      <alignment vertical="top" wrapText="1"/>
    </xf>
    <xf numFmtId="0" fontId="0" fillId="0" borderId="0" xfId="0" applyFill="1" applyBorder="1" applyAlignment="1">
      <alignment vertical="top"/>
    </xf>
    <xf numFmtId="0" fontId="2" fillId="0" borderId="0" xfId="0" applyFont="1" applyBorder="1"/>
    <xf numFmtId="0" fontId="0" fillId="0" borderId="0" xfId="0" applyBorder="1"/>
    <xf numFmtId="0" fontId="4" fillId="0" borderId="46" xfId="0" applyFont="1" applyFill="1" applyBorder="1" applyAlignment="1">
      <alignment horizontal="left" vertical="top" wrapText="1"/>
    </xf>
    <xf numFmtId="0" fontId="4" fillId="0" borderId="48" xfId="0" applyFont="1" applyFill="1" applyBorder="1" applyAlignment="1">
      <alignment horizontal="left" vertical="top" wrapText="1"/>
    </xf>
    <xf numFmtId="49" fontId="4" fillId="0" borderId="46" xfId="0" applyNumberFormat="1" applyFont="1" applyFill="1" applyBorder="1" applyAlignment="1">
      <alignment horizontal="left" vertical="top" wrapText="1"/>
    </xf>
    <xf numFmtId="0" fontId="8" fillId="0" borderId="38" xfId="0" applyFont="1" applyFill="1" applyBorder="1" applyAlignment="1">
      <alignment horizontal="left" vertical="top" wrapText="1"/>
    </xf>
    <xf numFmtId="0" fontId="7" fillId="0" borderId="46" xfId="0" applyFont="1" applyFill="1" applyBorder="1" applyAlignment="1">
      <alignment horizontal="left" vertical="top" wrapText="1"/>
    </xf>
    <xf numFmtId="0" fontId="3" fillId="0" borderId="49" xfId="0" applyFont="1" applyFill="1" applyBorder="1" applyAlignment="1">
      <alignment horizontal="left" vertical="top" wrapText="1"/>
    </xf>
    <xf numFmtId="166" fontId="2" fillId="0" borderId="54" xfId="0" applyNumberFormat="1" applyFont="1" applyFill="1" applyBorder="1" applyAlignment="1">
      <alignment horizontal="right" vertical="top"/>
    </xf>
    <xf numFmtId="0" fontId="5" fillId="0" borderId="48" xfId="0" applyFont="1" applyFill="1" applyBorder="1" applyAlignment="1">
      <alignment horizontal="left" vertical="top" wrapText="1"/>
    </xf>
    <xf numFmtId="0" fontId="2" fillId="0" borderId="46" xfId="0" applyFont="1" applyFill="1" applyBorder="1" applyAlignment="1">
      <alignment horizontal="left" vertical="top" wrapText="1"/>
    </xf>
    <xf numFmtId="0" fontId="3" fillId="0" borderId="48" xfId="0" applyFont="1" applyFill="1" applyBorder="1" applyAlignment="1">
      <alignment vertical="top" wrapText="1"/>
    </xf>
    <xf numFmtId="0" fontId="3" fillId="0" borderId="46" xfId="0" applyFont="1" applyFill="1" applyBorder="1" applyAlignment="1">
      <alignment horizontal="left" vertical="top" wrapText="1"/>
    </xf>
    <xf numFmtId="0" fontId="3" fillId="0" borderId="38" xfId="0" applyFont="1" applyBorder="1" applyAlignment="1">
      <alignment horizontal="left" vertical="top" wrapText="1"/>
    </xf>
    <xf numFmtId="0" fontId="4" fillId="3" borderId="46" xfId="0" applyFont="1" applyFill="1" applyBorder="1" applyAlignment="1">
      <alignment horizontal="left" vertical="top" wrapText="1"/>
    </xf>
    <xf numFmtId="0" fontId="3" fillId="0" borderId="38" xfId="0" applyFont="1" applyBorder="1" applyAlignment="1">
      <alignment vertical="top"/>
    </xf>
    <xf numFmtId="0" fontId="2" fillId="0" borderId="38" xfId="0" applyFont="1" applyBorder="1" applyAlignment="1">
      <alignment vertical="center" wrapText="1"/>
    </xf>
    <xf numFmtId="0" fontId="7" fillId="0" borderId="18" xfId="0" applyFont="1" applyFill="1" applyBorder="1" applyAlignment="1">
      <alignment horizontal="left" vertical="top" wrapText="1"/>
    </xf>
    <xf numFmtId="0" fontId="3" fillId="0" borderId="48" xfId="0" applyFont="1" applyBorder="1" applyAlignment="1">
      <alignment vertical="center" wrapText="1"/>
    </xf>
    <xf numFmtId="0" fontId="2" fillId="4" borderId="48" xfId="0" applyFont="1" applyFill="1" applyBorder="1" applyAlignment="1">
      <alignment vertical="top" wrapText="1"/>
    </xf>
    <xf numFmtId="0" fontId="7" fillId="5" borderId="46" xfId="0" applyFont="1" applyFill="1" applyBorder="1" applyAlignment="1">
      <alignment vertical="center" wrapText="1"/>
    </xf>
    <xf numFmtId="0" fontId="2" fillId="4" borderId="38" xfId="0" applyFont="1" applyFill="1" applyBorder="1" applyAlignment="1">
      <alignment wrapText="1"/>
    </xf>
    <xf numFmtId="0" fontId="3" fillId="4" borderId="38" xfId="2" applyFont="1" applyFill="1" applyBorder="1" applyAlignment="1">
      <alignment horizontal="left" vertical="center" wrapText="1"/>
    </xf>
    <xf numFmtId="0" fontId="2" fillId="4" borderId="38" xfId="2" applyFont="1" applyFill="1" applyBorder="1" applyAlignment="1">
      <alignment wrapText="1"/>
    </xf>
    <xf numFmtId="0" fontId="8" fillId="0" borderId="38" xfId="2" applyFont="1" applyBorder="1" applyAlignment="1">
      <alignment vertical="center" wrapText="1"/>
    </xf>
    <xf numFmtId="0" fontId="2" fillId="4" borderId="38" xfId="2" applyFont="1" applyFill="1" applyBorder="1" applyAlignment="1">
      <alignment vertical="top" wrapText="1"/>
    </xf>
    <xf numFmtId="0" fontId="3" fillId="0" borderId="38" xfId="2" applyFont="1" applyBorder="1" applyAlignment="1">
      <alignment vertical="center" wrapText="1"/>
    </xf>
    <xf numFmtId="0" fontId="2" fillId="0" borderId="48" xfId="0" applyFont="1" applyBorder="1" applyAlignment="1">
      <alignment vertical="top" wrapText="1"/>
    </xf>
    <xf numFmtId="0" fontId="2" fillId="0" borderId="38" xfId="0" applyFont="1" applyFill="1" applyBorder="1" applyAlignment="1">
      <alignment vertical="top"/>
    </xf>
    <xf numFmtId="0" fontId="8" fillId="4" borderId="46" xfId="2" applyFont="1" applyFill="1" applyBorder="1" applyAlignment="1">
      <alignment wrapText="1"/>
    </xf>
    <xf numFmtId="0" fontId="7" fillId="4" borderId="46" xfId="2" applyFont="1" applyFill="1" applyBorder="1" applyAlignment="1">
      <alignment wrapText="1"/>
    </xf>
    <xf numFmtId="0" fontId="8" fillId="4" borderId="18" xfId="2" applyFont="1" applyFill="1" applyBorder="1" applyAlignment="1">
      <alignment wrapText="1"/>
    </xf>
    <xf numFmtId="166" fontId="2" fillId="5" borderId="54" xfId="0" applyNumberFormat="1" applyFont="1" applyFill="1" applyBorder="1" applyAlignment="1">
      <alignment horizontal="right" vertical="top"/>
    </xf>
    <xf numFmtId="0" fontId="2" fillId="0" borderId="48" xfId="0" applyFont="1" applyBorder="1" applyAlignment="1">
      <alignment horizontal="left" vertical="top" wrapText="1"/>
    </xf>
    <xf numFmtId="0" fontId="3" fillId="4" borderId="46" xfId="2" applyFont="1" applyFill="1" applyBorder="1" applyAlignment="1">
      <alignment wrapText="1"/>
    </xf>
    <xf numFmtId="0" fontId="3" fillId="4" borderId="47" xfId="2" applyFont="1" applyFill="1" applyBorder="1" applyAlignment="1">
      <alignment wrapText="1"/>
    </xf>
    <xf numFmtId="0" fontId="2" fillId="0" borderId="48" xfId="2" applyFont="1" applyBorder="1" applyAlignment="1" applyProtection="1">
      <alignment wrapText="1"/>
      <protection locked="0"/>
    </xf>
    <xf numFmtId="0" fontId="12" fillId="0" borderId="19" xfId="0" applyFont="1" applyBorder="1" applyAlignment="1">
      <alignment vertical="top"/>
    </xf>
    <xf numFmtId="0" fontId="12" fillId="0" borderId="14" xfId="0" applyFont="1" applyBorder="1" applyAlignment="1">
      <alignment vertical="top"/>
    </xf>
    <xf numFmtId="0" fontId="3" fillId="0" borderId="11" xfId="0" applyFont="1" applyFill="1" applyBorder="1" applyAlignment="1">
      <alignment horizontal="center" vertical="top"/>
    </xf>
    <xf numFmtId="0" fontId="3" fillId="0" borderId="14" xfId="0" applyFont="1" applyBorder="1" applyAlignment="1">
      <alignment vertical="top" wrapText="1"/>
    </xf>
    <xf numFmtId="0" fontId="12" fillId="0" borderId="0" xfId="0" applyFont="1"/>
    <xf numFmtId="0" fontId="3" fillId="0" borderId="22" xfId="0" applyFont="1" applyFill="1" applyBorder="1" applyAlignment="1">
      <alignment vertical="top"/>
    </xf>
    <xf numFmtId="166" fontId="2" fillId="0" borderId="36" xfId="0" applyNumberFormat="1" applyFont="1" applyFill="1" applyBorder="1" applyAlignment="1"/>
    <xf numFmtId="0" fontId="3" fillId="0" borderId="9" xfId="0" applyFont="1" applyFill="1" applyBorder="1" applyAlignment="1">
      <alignment vertical="top"/>
    </xf>
    <xf numFmtId="0" fontId="5" fillId="0" borderId="9" xfId="0" applyFont="1" applyFill="1" applyBorder="1" applyAlignment="1">
      <alignment horizontal="left" vertical="top" wrapText="1"/>
    </xf>
    <xf numFmtId="0" fontId="4" fillId="0" borderId="57" xfId="0" applyFont="1" applyFill="1" applyBorder="1" applyAlignment="1">
      <alignment horizontal="left" vertical="top" wrapText="1"/>
    </xf>
    <xf numFmtId="166" fontId="2" fillId="0" borderId="58" xfId="0" applyNumberFormat="1" applyFont="1" applyFill="1" applyBorder="1" applyAlignment="1">
      <alignment horizontal="right" vertical="top" indent="1"/>
    </xf>
    <xf numFmtId="0" fontId="5" fillId="0" borderId="13" xfId="0" applyFont="1" applyFill="1" applyBorder="1" applyAlignment="1">
      <alignment horizontal="left" vertical="top" wrapText="1"/>
    </xf>
    <xf numFmtId="166" fontId="2" fillId="0" borderId="40" xfId="0" applyNumberFormat="1" applyFont="1" applyFill="1" applyBorder="1" applyAlignment="1">
      <alignment horizontal="right" vertical="top" indent="1"/>
    </xf>
    <xf numFmtId="0" fontId="5" fillId="0" borderId="53" xfId="0" applyFont="1" applyFill="1" applyBorder="1" applyAlignment="1">
      <alignment horizontal="left" vertical="top" wrapText="1"/>
    </xf>
    <xf numFmtId="0" fontId="2" fillId="0" borderId="5" xfId="0" applyFont="1" applyFill="1" applyBorder="1" applyAlignment="1">
      <alignment vertical="top" wrapText="1"/>
    </xf>
    <xf numFmtId="0" fontId="2" fillId="0" borderId="10" xfId="0" applyFont="1" applyFill="1" applyBorder="1" applyAlignment="1">
      <alignment vertical="top" wrapText="1"/>
    </xf>
    <xf numFmtId="0" fontId="2" fillId="0" borderId="10" xfId="0" applyFont="1" applyFill="1" applyBorder="1" applyAlignment="1">
      <alignment horizontal="left" vertical="top" wrapText="1"/>
    </xf>
    <xf numFmtId="0" fontId="2" fillId="0" borderId="2" xfId="0" applyFont="1" applyFill="1" applyBorder="1" applyAlignment="1">
      <alignment vertical="top" wrapText="1"/>
    </xf>
    <xf numFmtId="0" fontId="2" fillId="0" borderId="14" xfId="0" applyFont="1" applyFill="1" applyBorder="1" applyAlignment="1">
      <alignment vertical="top" wrapText="1"/>
    </xf>
    <xf numFmtId="0" fontId="2" fillId="0" borderId="10" xfId="0" applyFont="1" applyFill="1" applyBorder="1"/>
    <xf numFmtId="0" fontId="2" fillId="0" borderId="10" xfId="0" applyFont="1" applyFill="1" applyBorder="1" applyAlignment="1">
      <alignment horizontal="left"/>
    </xf>
    <xf numFmtId="0" fontId="2" fillId="0" borderId="2" xfId="0" applyFont="1" applyFill="1" applyBorder="1"/>
    <xf numFmtId="168" fontId="2" fillId="0" borderId="48" xfId="0" applyNumberFormat="1" applyFont="1" applyFill="1" applyBorder="1" applyAlignment="1">
      <alignment vertical="top"/>
    </xf>
    <xf numFmtId="0" fontId="2" fillId="0" borderId="0" xfId="0" applyFont="1" applyAlignment="1">
      <alignment vertical="top"/>
    </xf>
    <xf numFmtId="0" fontId="2" fillId="0" borderId="57" xfId="0" applyFont="1" applyFill="1" applyBorder="1" applyAlignment="1">
      <alignment vertical="top"/>
    </xf>
    <xf numFmtId="0" fontId="3" fillId="0" borderId="30" xfId="0" applyFont="1" applyFill="1" applyBorder="1" applyAlignment="1">
      <alignment vertical="top" wrapText="1"/>
    </xf>
    <xf numFmtId="0" fontId="0" fillId="0" borderId="0" xfId="0" applyFill="1" applyAlignment="1">
      <alignment vertical="top"/>
    </xf>
    <xf numFmtId="164" fontId="3" fillId="2" borderId="7" xfId="1" applyFont="1" applyFill="1" applyBorder="1" applyAlignment="1" applyProtection="1">
      <alignment horizontal="center" vertical="center" wrapText="1"/>
    </xf>
    <xf numFmtId="0" fontId="2" fillId="0" borderId="0" xfId="0" applyFont="1" applyBorder="1" applyAlignment="1">
      <alignment vertical="top"/>
    </xf>
    <xf numFmtId="167" fontId="2" fillId="0" borderId="9" xfId="4" applyNumberFormat="1" applyFont="1" applyFill="1" applyBorder="1" applyAlignment="1">
      <alignment vertical="top"/>
    </xf>
    <xf numFmtId="0" fontId="3" fillId="0" borderId="0" xfId="0" applyFont="1" applyAlignment="1">
      <alignment vertical="top"/>
    </xf>
    <xf numFmtId="166" fontId="2" fillId="0" borderId="0" xfId="0" applyNumberFormat="1" applyFont="1" applyBorder="1" applyAlignment="1">
      <alignment vertical="top"/>
    </xf>
    <xf numFmtId="167" fontId="2" fillId="0" borderId="0" xfId="4" applyNumberFormat="1" applyFont="1" applyBorder="1" applyAlignment="1">
      <alignment vertical="top"/>
    </xf>
    <xf numFmtId="0" fontId="2" fillId="0" borderId="0" xfId="0" applyFont="1" applyBorder="1" applyAlignment="1">
      <alignment vertical="top" wrapText="1"/>
    </xf>
    <xf numFmtId="49" fontId="2" fillId="0" borderId="0" xfId="0" applyNumberFormat="1" applyFont="1" applyBorder="1" applyAlignment="1">
      <alignment vertical="top" wrapText="1"/>
    </xf>
    <xf numFmtId="0" fontId="2" fillId="0" borderId="61" xfId="0" applyFont="1" applyBorder="1" applyAlignment="1">
      <alignment wrapText="1"/>
    </xf>
    <xf numFmtId="0" fontId="2" fillId="0" borderId="57" xfId="0" applyFont="1" applyBorder="1" applyAlignment="1">
      <alignment vertical="top" wrapText="1"/>
    </xf>
    <xf numFmtId="0" fontId="4" fillId="3" borderId="57" xfId="0" applyFont="1" applyFill="1" applyBorder="1" applyAlignment="1">
      <alignment horizontal="left" vertical="top" wrapText="1"/>
    </xf>
    <xf numFmtId="166" fontId="2" fillId="0" borderId="57" xfId="0" applyNumberFormat="1" applyFont="1" applyBorder="1" applyAlignment="1">
      <alignment vertical="top"/>
    </xf>
    <xf numFmtId="166" fontId="2" fillId="0" borderId="58" xfId="0" applyNumberFormat="1" applyFont="1" applyBorder="1" applyAlignment="1">
      <alignment vertical="top"/>
    </xf>
    <xf numFmtId="0" fontId="2" fillId="0" borderId="49" xfId="0" applyFont="1" applyBorder="1" applyAlignment="1">
      <alignment wrapText="1"/>
    </xf>
    <xf numFmtId="0" fontId="4" fillId="3" borderId="62" xfId="0" applyFont="1" applyFill="1" applyBorder="1" applyAlignment="1">
      <alignment horizontal="left" vertical="top" wrapText="1"/>
    </xf>
    <xf numFmtId="166" fontId="2" fillId="0" borderId="62" xfId="0" applyNumberFormat="1" applyFont="1" applyBorder="1" applyAlignment="1">
      <alignment vertical="top"/>
    </xf>
    <xf numFmtId="0" fontId="4" fillId="3" borderId="63" xfId="0" applyFont="1" applyFill="1" applyBorder="1" applyAlignment="1">
      <alignment horizontal="left" vertical="top" wrapText="1"/>
    </xf>
    <xf numFmtId="166" fontId="2" fillId="0" borderId="63" xfId="0" applyNumberFormat="1" applyFont="1" applyBorder="1" applyAlignment="1">
      <alignment vertical="top"/>
    </xf>
    <xf numFmtId="166" fontId="2" fillId="0" borderId="64" xfId="0" applyNumberFormat="1" applyFont="1" applyBorder="1" applyAlignment="1">
      <alignment vertical="top"/>
    </xf>
    <xf numFmtId="167" fontId="2" fillId="0" borderId="65" xfId="4" applyNumberFormat="1" applyFont="1" applyFill="1" applyBorder="1" applyAlignment="1">
      <alignment vertical="top"/>
    </xf>
    <xf numFmtId="0" fontId="2" fillId="0" borderId="49" xfId="0" applyFont="1" applyBorder="1" applyAlignment="1">
      <alignment vertical="top" wrapText="1"/>
    </xf>
    <xf numFmtId="0" fontId="2" fillId="0" borderId="62" xfId="0" applyFont="1" applyBorder="1" applyAlignment="1">
      <alignment vertical="top" wrapText="1"/>
    </xf>
    <xf numFmtId="166" fontId="2" fillId="0" borderId="62" xfId="0" applyNumberFormat="1" applyFont="1" applyFill="1" applyBorder="1" applyAlignment="1">
      <alignment vertical="top"/>
    </xf>
    <xf numFmtId="0" fontId="2" fillId="0" borderId="62" xfId="0" applyFont="1" applyBorder="1" applyAlignment="1">
      <alignment wrapText="1"/>
    </xf>
    <xf numFmtId="0" fontId="4" fillId="3" borderId="62" xfId="0" applyFont="1" applyFill="1" applyBorder="1" applyAlignment="1">
      <alignment horizontal="left" wrapText="1"/>
    </xf>
    <xf numFmtId="166" fontId="2" fillId="0" borderId="62" xfId="0" applyNumberFormat="1" applyFont="1" applyBorder="1" applyAlignment="1"/>
    <xf numFmtId="166" fontId="2" fillId="0" borderId="64" xfId="0" applyNumberFormat="1" applyFont="1" applyBorder="1" applyAlignment="1"/>
    <xf numFmtId="0" fontId="2" fillId="0" borderId="62" xfId="0" applyFont="1" applyBorder="1" applyAlignment="1">
      <alignment horizontal="left" vertical="top" wrapText="1"/>
    </xf>
    <xf numFmtId="0" fontId="4" fillId="0" borderId="49" xfId="0" applyFont="1" applyBorder="1" applyAlignment="1">
      <alignment wrapText="1"/>
    </xf>
    <xf numFmtId="0" fontId="4" fillId="0" borderId="49" xfId="0" applyFont="1" applyBorder="1" applyAlignment="1">
      <alignment vertical="center" wrapText="1"/>
    </xf>
    <xf numFmtId="0" fontId="2" fillId="0" borderId="49" xfId="0" applyFont="1" applyBorder="1" applyAlignment="1">
      <alignment vertical="center" wrapText="1"/>
    </xf>
    <xf numFmtId="0" fontId="2" fillId="0" borderId="49" xfId="0" applyFont="1" applyFill="1" applyBorder="1" applyAlignment="1">
      <alignment wrapText="1"/>
    </xf>
    <xf numFmtId="0" fontId="7" fillId="0" borderId="49" xfId="0" applyFont="1" applyFill="1" applyBorder="1" applyAlignment="1">
      <alignment wrapText="1"/>
    </xf>
    <xf numFmtId="0" fontId="7" fillId="0" borderId="62" xfId="0" applyFont="1" applyBorder="1" applyAlignment="1">
      <alignment wrapText="1"/>
    </xf>
    <xf numFmtId="49" fontId="2" fillId="0" borderId="62" xfId="0" applyNumberFormat="1" applyFont="1" applyBorder="1" applyAlignment="1">
      <alignment vertical="top" wrapText="1"/>
    </xf>
    <xf numFmtId="0" fontId="7" fillId="0" borderId="49" xfId="0" applyFont="1" applyBorder="1" applyAlignment="1">
      <alignment wrapText="1"/>
    </xf>
    <xf numFmtId="0" fontId="2" fillId="0" borderId="62" xfId="0" applyFont="1" applyFill="1" applyBorder="1" applyAlignment="1">
      <alignment wrapText="1"/>
    </xf>
    <xf numFmtId="0" fontId="7" fillId="0" borderId="62" xfId="0" applyFont="1" applyFill="1" applyBorder="1" applyAlignment="1">
      <alignment wrapText="1"/>
    </xf>
    <xf numFmtId="49" fontId="2" fillId="0" borderId="62" xfId="0" applyNumberFormat="1" applyFont="1" applyFill="1" applyBorder="1" applyAlignment="1">
      <alignment vertical="top" wrapText="1"/>
    </xf>
    <xf numFmtId="166" fontId="2" fillId="0" borderId="64" xfId="0" applyNumberFormat="1" applyFont="1" applyFill="1" applyBorder="1" applyAlignment="1">
      <alignment vertical="top"/>
    </xf>
    <xf numFmtId="167" fontId="2" fillId="0" borderId="66" xfId="4" applyNumberFormat="1" applyFont="1" applyFill="1" applyBorder="1" applyAlignment="1">
      <alignment vertical="top"/>
    </xf>
    <xf numFmtId="0" fontId="7" fillId="0" borderId="67" xfId="0" applyFont="1" applyBorder="1" applyAlignment="1">
      <alignment wrapText="1"/>
    </xf>
    <xf numFmtId="0" fontId="7" fillId="0" borderId="68" xfId="0" applyFont="1" applyBorder="1" applyAlignment="1">
      <alignment wrapText="1"/>
    </xf>
    <xf numFmtId="49" fontId="2" fillId="0" borderId="68" xfId="0" applyNumberFormat="1" applyFont="1" applyBorder="1" applyAlignment="1">
      <alignment vertical="top" wrapText="1"/>
    </xf>
    <xf numFmtId="0" fontId="2" fillId="0" borderId="62" xfId="0" applyFont="1" applyFill="1" applyBorder="1" applyAlignment="1">
      <alignment vertical="top" wrapText="1"/>
    </xf>
    <xf numFmtId="0" fontId="4" fillId="0" borderId="62" xfId="0" applyFont="1" applyFill="1" applyBorder="1" applyAlignment="1">
      <alignment horizontal="left" vertical="top" wrapText="1"/>
    </xf>
    <xf numFmtId="0" fontId="2" fillId="0" borderId="62" xfId="0" applyFont="1" applyFill="1" applyBorder="1" applyAlignment="1">
      <alignment horizontal="left" vertical="top" wrapText="1"/>
    </xf>
    <xf numFmtId="9" fontId="4" fillId="0" borderId="46" xfId="0" applyNumberFormat="1" applyFont="1" applyFill="1" applyBorder="1" applyAlignment="1">
      <alignment horizontal="left" vertical="top" wrapText="1"/>
    </xf>
    <xf numFmtId="0" fontId="2" fillId="0" borderId="62" xfId="0" applyFont="1" applyBorder="1" applyAlignment="1">
      <alignment vertical="top"/>
    </xf>
    <xf numFmtId="0" fontId="2" fillId="0" borderId="68" xfId="0" applyFont="1" applyFill="1" applyBorder="1" applyAlignment="1">
      <alignment horizontal="left" vertical="top" wrapText="1"/>
    </xf>
    <xf numFmtId="0" fontId="2" fillId="0" borderId="68" xfId="0" applyFont="1" applyBorder="1" applyAlignment="1">
      <alignment vertical="top"/>
    </xf>
    <xf numFmtId="166" fontId="2" fillId="0" borderId="68" xfId="0" applyNumberFormat="1" applyFont="1" applyBorder="1" applyAlignment="1">
      <alignment vertical="top"/>
    </xf>
    <xf numFmtId="166" fontId="2" fillId="0" borderId="69" xfId="0" applyNumberFormat="1" applyFont="1" applyBorder="1" applyAlignment="1">
      <alignment vertical="top"/>
    </xf>
    <xf numFmtId="0" fontId="3" fillId="0" borderId="7" xfId="0" applyFont="1" applyFill="1" applyBorder="1" applyAlignment="1">
      <alignment horizontal="left" vertical="top" wrapText="1"/>
    </xf>
    <xf numFmtId="0" fontId="3" fillId="0" borderId="63" xfId="0" applyFont="1" applyFill="1" applyBorder="1" applyAlignment="1">
      <alignment horizontal="left" vertical="top" wrapText="1"/>
    </xf>
    <xf numFmtId="0" fontId="3" fillId="0" borderId="68" xfId="0" applyFont="1" applyFill="1" applyBorder="1" applyAlignment="1">
      <alignment horizontal="left" vertical="top" wrapText="1"/>
    </xf>
    <xf numFmtId="167" fontId="3" fillId="2" borderId="22" xfId="4" applyNumberFormat="1" applyFont="1" applyFill="1" applyBorder="1" applyAlignment="1" applyProtection="1">
      <alignment horizontal="center" vertical="center" wrapText="1"/>
    </xf>
    <xf numFmtId="164" fontId="3" fillId="2" borderId="30" xfId="1" applyFont="1" applyFill="1" applyBorder="1" applyAlignment="1" applyProtection="1">
      <alignment horizontal="center" vertical="center" wrapText="1"/>
    </xf>
    <xf numFmtId="166" fontId="3" fillId="2" borderId="70" xfId="1" applyNumberFormat="1" applyFont="1" applyFill="1" applyBorder="1" applyAlignment="1" applyProtection="1">
      <alignment horizontal="center" vertical="center" wrapText="1"/>
    </xf>
    <xf numFmtId="166" fontId="3" fillId="2" borderId="7" xfId="1" applyNumberFormat="1" applyFont="1" applyFill="1" applyBorder="1" applyAlignment="1" applyProtection="1">
      <alignment horizontal="center" vertical="center" wrapText="1"/>
      <protection locked="0"/>
    </xf>
    <xf numFmtId="166" fontId="2" fillId="0" borderId="5" xfId="0" applyNumberFormat="1" applyFont="1" applyFill="1" applyBorder="1" applyAlignment="1" applyProtection="1">
      <alignment horizontal="right" vertical="top"/>
      <protection locked="0"/>
    </xf>
    <xf numFmtId="166" fontId="2" fillId="0" borderId="25" xfId="0" applyNumberFormat="1" applyFont="1" applyFill="1" applyBorder="1" applyAlignment="1" applyProtection="1">
      <alignment horizontal="right" vertical="top"/>
      <protection locked="0"/>
    </xf>
    <xf numFmtId="166" fontId="2" fillId="0" borderId="2" xfId="0" applyNumberFormat="1" applyFont="1" applyFill="1" applyBorder="1" applyAlignment="1" applyProtection="1">
      <alignment horizontal="right" vertical="top"/>
      <protection locked="0"/>
    </xf>
    <xf numFmtId="166" fontId="2" fillId="0" borderId="38" xfId="0" applyNumberFormat="1" applyFont="1" applyFill="1" applyBorder="1" applyAlignment="1" applyProtection="1">
      <alignment horizontal="right" vertical="top"/>
      <protection locked="0"/>
    </xf>
    <xf numFmtId="166" fontId="2" fillId="0" borderId="23" xfId="0" applyNumberFormat="1" applyFont="1" applyFill="1" applyBorder="1" applyAlignment="1" applyProtection="1">
      <alignment horizontal="right" vertical="top"/>
      <protection locked="0"/>
    </xf>
    <xf numFmtId="166" fontId="2" fillId="0" borderId="48" xfId="0" applyNumberFormat="1" applyFont="1" applyFill="1" applyBorder="1" applyAlignment="1" applyProtection="1">
      <alignment horizontal="right" vertical="top"/>
      <protection locked="0"/>
    </xf>
    <xf numFmtId="166" fontId="2" fillId="0" borderId="7" xfId="0" applyNumberFormat="1" applyFont="1" applyFill="1" applyBorder="1" applyAlignment="1" applyProtection="1">
      <alignment horizontal="right" vertical="top"/>
      <protection locked="0"/>
    </xf>
    <xf numFmtId="166" fontId="2" fillId="0" borderId="30" xfId="0" applyNumberFormat="1" applyFont="1" applyFill="1" applyBorder="1" applyAlignment="1" applyProtection="1">
      <alignment horizontal="right" vertical="top"/>
      <protection locked="0"/>
    </xf>
    <xf numFmtId="166" fontId="2" fillId="0" borderId="19" xfId="0" applyNumberFormat="1" applyFont="1" applyFill="1" applyBorder="1" applyAlignment="1" applyProtection="1">
      <alignment horizontal="right" vertical="top"/>
      <protection locked="0"/>
    </xf>
    <xf numFmtId="166" fontId="2" fillId="0" borderId="46" xfId="0" applyNumberFormat="1" applyFont="1" applyFill="1" applyBorder="1" applyAlignment="1" applyProtection="1">
      <alignment horizontal="right" vertical="top"/>
      <protection locked="0"/>
    </xf>
    <xf numFmtId="166" fontId="2" fillId="5" borderId="38" xfId="0" applyNumberFormat="1" applyFont="1" applyFill="1" applyBorder="1" applyAlignment="1" applyProtection="1">
      <alignment horizontal="right" vertical="top"/>
      <protection locked="0"/>
    </xf>
    <xf numFmtId="166" fontId="2" fillId="0" borderId="5" xfId="0" applyNumberFormat="1" applyFont="1" applyFill="1" applyBorder="1" applyAlignment="1" applyProtection="1">
      <alignment horizontal="right"/>
      <protection locked="0"/>
    </xf>
    <xf numFmtId="166" fontId="2" fillId="0" borderId="5" xfId="0" applyNumberFormat="1" applyFont="1" applyFill="1" applyBorder="1" applyAlignment="1" applyProtection="1">
      <alignment horizontal="right" vertical="top" indent="1"/>
      <protection locked="0"/>
    </xf>
    <xf numFmtId="166" fontId="2" fillId="0" borderId="48" xfId="0" applyNumberFormat="1" applyFont="1" applyFill="1" applyBorder="1" applyAlignment="1" applyProtection="1">
      <alignment horizontal="right" vertical="top" indent="1"/>
      <protection locked="0"/>
    </xf>
    <xf numFmtId="166" fontId="2" fillId="5" borderId="23" xfId="0" applyNumberFormat="1" applyFont="1" applyFill="1" applyBorder="1" applyAlignment="1" applyProtection="1">
      <alignment horizontal="right" vertical="top"/>
      <protection locked="0"/>
    </xf>
    <xf numFmtId="166" fontId="2" fillId="5" borderId="2" xfId="0" applyNumberFormat="1" applyFont="1" applyFill="1" applyBorder="1" applyAlignment="1" applyProtection="1">
      <alignment horizontal="right" vertical="top"/>
      <protection locked="0"/>
    </xf>
    <xf numFmtId="166" fontId="15" fillId="0" borderId="38" xfId="0" applyNumberFormat="1" applyFont="1" applyBorder="1" applyAlignment="1" applyProtection="1">
      <alignment horizontal="right" vertical="top"/>
      <protection locked="0"/>
    </xf>
    <xf numFmtId="166" fontId="2" fillId="0" borderId="49" xfId="0" applyNumberFormat="1" applyFont="1" applyFill="1" applyBorder="1" applyAlignment="1" applyProtection="1">
      <alignment horizontal="right" vertical="top"/>
      <protection locked="0"/>
    </xf>
    <xf numFmtId="166" fontId="2" fillId="5" borderId="48" xfId="0" applyNumberFormat="1" applyFont="1" applyFill="1" applyBorder="1" applyAlignment="1" applyProtection="1">
      <alignment horizontal="right" vertical="top"/>
      <protection locked="0"/>
    </xf>
    <xf numFmtId="166" fontId="2" fillId="0" borderId="14" xfId="0" applyNumberFormat="1" applyFont="1" applyFill="1" applyBorder="1" applyAlignment="1" applyProtection="1">
      <alignment horizontal="right" vertical="top"/>
      <protection locked="0"/>
    </xf>
    <xf numFmtId="166" fontId="2" fillId="0" borderId="36" xfId="0" applyNumberFormat="1" applyFont="1" applyFill="1" applyBorder="1" applyAlignment="1" applyProtection="1">
      <alignment vertical="top"/>
      <protection locked="0"/>
    </xf>
    <xf numFmtId="166" fontId="2" fillId="0" borderId="34" xfId="0" applyNumberFormat="1" applyFont="1" applyBorder="1" applyAlignment="1" applyProtection="1">
      <alignment horizontal="right" vertical="top"/>
      <protection locked="0"/>
    </xf>
    <xf numFmtId="166" fontId="0" fillId="0" borderId="0" xfId="0" applyNumberFormat="1" applyAlignment="1" applyProtection="1">
      <alignment horizontal="right" vertical="top"/>
      <protection locked="0"/>
    </xf>
    <xf numFmtId="166" fontId="2" fillId="0" borderId="5" xfId="0" applyNumberFormat="1" applyFont="1" applyFill="1" applyBorder="1" applyAlignment="1" applyProtection="1">
      <protection locked="0"/>
    </xf>
    <xf numFmtId="166" fontId="2" fillId="0" borderId="57" xfId="0" applyNumberFormat="1" applyFont="1" applyFill="1" applyBorder="1" applyAlignment="1" applyProtection="1">
      <alignment horizontal="right" vertical="top" indent="1"/>
      <protection locked="0"/>
    </xf>
    <xf numFmtId="166" fontId="2" fillId="0" borderId="62" xfId="0" applyNumberFormat="1" applyFont="1" applyBorder="1" applyProtection="1">
      <protection locked="0"/>
    </xf>
    <xf numFmtId="166" fontId="2" fillId="0" borderId="62" xfId="0" applyNumberFormat="1" applyFont="1" applyBorder="1" applyAlignment="1" applyProtection="1">
      <protection locked="0"/>
    </xf>
    <xf numFmtId="166" fontId="2" fillId="0" borderId="62" xfId="0" applyNumberFormat="1" applyFont="1" applyFill="1" applyBorder="1" applyAlignment="1" applyProtection="1">
      <alignment vertical="top"/>
      <protection locked="0"/>
    </xf>
    <xf numFmtId="166" fontId="2" fillId="0" borderId="57" xfId="0" applyNumberFormat="1" applyFont="1" applyFill="1" applyBorder="1" applyProtection="1">
      <protection locked="0"/>
    </xf>
    <xf numFmtId="166" fontId="2" fillId="0" borderId="62" xfId="0" applyNumberFormat="1" applyFont="1" applyFill="1" applyBorder="1" applyProtection="1">
      <protection locked="0"/>
    </xf>
    <xf numFmtId="166" fontId="2" fillId="0" borderId="57" xfId="0" applyNumberFormat="1" applyFont="1" applyBorder="1" applyProtection="1">
      <protection locked="0"/>
    </xf>
    <xf numFmtId="166" fontId="7" fillId="0" borderId="62" xfId="0" applyNumberFormat="1" applyFont="1" applyBorder="1" applyProtection="1">
      <protection locked="0"/>
    </xf>
    <xf numFmtId="166" fontId="7" fillId="0" borderId="62" xfId="0" applyNumberFormat="1" applyFont="1" applyFill="1" applyBorder="1" applyProtection="1">
      <protection locked="0"/>
    </xf>
    <xf numFmtId="166" fontId="2" fillId="0" borderId="68" xfId="0" applyNumberFormat="1" applyFont="1" applyBorder="1" applyProtection="1">
      <protection locked="0"/>
    </xf>
    <xf numFmtId="166" fontId="2" fillId="0" borderId="2" xfId="0" applyNumberFormat="1" applyFont="1" applyBorder="1" applyProtection="1">
      <protection locked="0"/>
    </xf>
    <xf numFmtId="166" fontId="2" fillId="0" borderId="11" xfId="0" applyNumberFormat="1" applyFont="1" applyBorder="1" applyProtection="1">
      <protection locked="0"/>
    </xf>
    <xf numFmtId="166" fontId="2" fillId="0" borderId="0" xfId="0" applyNumberFormat="1" applyFont="1" applyBorder="1" applyAlignment="1" applyProtection="1">
      <alignment vertical="top"/>
      <protection locked="0"/>
    </xf>
    <xf numFmtId="166" fontId="2" fillId="0" borderId="62" xfId="0" applyNumberFormat="1" applyFont="1" applyFill="1" applyBorder="1" applyAlignment="1" applyProtection="1">
      <protection locked="0"/>
    </xf>
    <xf numFmtId="166" fontId="2" fillId="0" borderId="57" xfId="0" applyNumberFormat="1" applyFont="1" applyFill="1" applyBorder="1" applyAlignment="1" applyProtection="1">
      <alignment vertical="top"/>
      <protection locked="0"/>
    </xf>
    <xf numFmtId="166" fontId="2" fillId="0" borderId="0" xfId="0" applyNumberFormat="1" applyFont="1" applyBorder="1" applyProtection="1">
      <protection locked="0"/>
    </xf>
    <xf numFmtId="0" fontId="9" fillId="0" borderId="0" xfId="0" applyFont="1" applyFill="1" applyAlignment="1" applyProtection="1">
      <alignment horizontal="center"/>
    </xf>
    <xf numFmtId="0" fontId="12" fillId="0" borderId="0" xfId="0" applyFont="1" applyProtection="1"/>
    <xf numFmtId="0" fontId="0" fillId="0" borderId="0" xfId="0" applyProtection="1"/>
    <xf numFmtId="166" fontId="0" fillId="0" borderId="0" xfId="0" applyNumberFormat="1" applyAlignment="1" applyProtection="1">
      <alignment horizontal="right" vertical="top"/>
    </xf>
    <xf numFmtId="166" fontId="0" fillId="0" borderId="0" xfId="0" applyNumberFormat="1" applyBorder="1" applyAlignment="1" applyProtection="1">
      <alignment horizontal="right" vertical="top"/>
    </xf>
    <xf numFmtId="0" fontId="14" fillId="0" borderId="0" xfId="0" applyFont="1" applyFill="1" applyAlignment="1" applyProtection="1">
      <alignment horizontal="center"/>
    </xf>
    <xf numFmtId="164" fontId="18" fillId="0" borderId="0" xfId="0" applyNumberFormat="1" applyFont="1" applyFill="1" applyProtection="1"/>
    <xf numFmtId="0" fontId="18" fillId="0" borderId="32" xfId="0" applyFont="1" applyFill="1" applyBorder="1" applyAlignment="1" applyProtection="1">
      <alignment vertical="top" wrapText="1"/>
    </xf>
    <xf numFmtId="164" fontId="18" fillId="0" borderId="36" xfId="1" applyFont="1" applyFill="1" applyBorder="1" applyAlignment="1" applyProtection="1">
      <alignment vertical="top"/>
    </xf>
    <xf numFmtId="0" fontId="18" fillId="0" borderId="65" xfId="0" applyFont="1" applyFill="1" applyBorder="1" applyAlignment="1" applyProtection="1">
      <alignment vertical="top" wrapText="1"/>
    </xf>
    <xf numFmtId="164" fontId="18" fillId="0" borderId="64" xfId="1" applyFont="1" applyFill="1" applyBorder="1" applyAlignment="1" applyProtection="1">
      <alignment vertical="top"/>
    </xf>
    <xf numFmtId="0" fontId="12" fillId="0" borderId="0" xfId="0" applyFont="1" applyFill="1" applyProtection="1"/>
    <xf numFmtId="166" fontId="2" fillId="0" borderId="11" xfId="0" applyNumberFormat="1" applyFont="1" applyFill="1" applyBorder="1" applyAlignment="1" applyProtection="1">
      <alignment horizontal="right" vertical="top"/>
    </xf>
    <xf numFmtId="166" fontId="2" fillId="0" borderId="0" xfId="0" applyNumberFormat="1" applyFont="1" applyFill="1" applyBorder="1" applyAlignment="1" applyProtection="1">
      <alignment horizontal="right" vertical="top"/>
    </xf>
    <xf numFmtId="166" fontId="2" fillId="0" borderId="12" xfId="0" applyNumberFormat="1" applyFont="1" applyFill="1" applyBorder="1" applyAlignment="1" applyProtection="1">
      <alignment horizontal="right" vertical="top"/>
    </xf>
    <xf numFmtId="166" fontId="2" fillId="0" borderId="15" xfId="0" applyNumberFormat="1" applyFont="1" applyFill="1" applyBorder="1" applyAlignment="1" applyProtection="1">
      <alignment horizontal="right" vertical="top"/>
    </xf>
    <xf numFmtId="166" fontId="2" fillId="0" borderId="16" xfId="0" applyNumberFormat="1" applyFont="1" applyFill="1" applyBorder="1" applyAlignment="1" applyProtection="1">
      <alignment horizontal="right" vertical="top"/>
    </xf>
    <xf numFmtId="166" fontId="2" fillId="0" borderId="17" xfId="0" applyNumberFormat="1" applyFont="1" applyFill="1" applyBorder="1" applyAlignment="1" applyProtection="1">
      <alignment horizontal="right" vertical="top"/>
    </xf>
    <xf numFmtId="166" fontId="2" fillId="0" borderId="18" xfId="0" applyNumberFormat="1" applyFont="1" applyFill="1" applyBorder="1" applyAlignment="1" applyProtection="1">
      <alignment horizontal="right" vertical="top"/>
    </xf>
    <xf numFmtId="166" fontId="2" fillId="0" borderId="29" xfId="0" applyNumberFormat="1" applyFont="1" applyFill="1" applyBorder="1" applyAlignment="1" applyProtection="1">
      <alignment horizontal="right" vertical="top"/>
    </xf>
    <xf numFmtId="166" fontId="2" fillId="0" borderId="52" xfId="0" applyNumberFormat="1" applyFont="1" applyFill="1" applyBorder="1" applyAlignment="1" applyProtection="1">
      <alignment horizontal="right" vertical="top"/>
    </xf>
    <xf numFmtId="166" fontId="2" fillId="0" borderId="24" xfId="0" applyNumberFormat="1" applyFont="1" applyFill="1" applyBorder="1" applyAlignment="1" applyProtection="1">
      <alignment horizontal="right" vertical="top"/>
    </xf>
    <xf numFmtId="166" fontId="2" fillId="0" borderId="50" xfId="0" applyNumberFormat="1" applyFont="1" applyFill="1" applyBorder="1" applyAlignment="1" applyProtection="1">
      <alignment horizontal="right" vertical="top"/>
    </xf>
    <xf numFmtId="166" fontId="2" fillId="0" borderId="51" xfId="0" applyNumberFormat="1" applyFont="1" applyFill="1" applyBorder="1" applyAlignment="1" applyProtection="1">
      <alignment horizontal="right" vertical="top"/>
    </xf>
    <xf numFmtId="166" fontId="5" fillId="0" borderId="0" xfId="0" applyNumberFormat="1" applyFont="1" applyFill="1" applyBorder="1" applyAlignment="1" applyProtection="1">
      <alignment horizontal="right" vertical="top" wrapText="1"/>
    </xf>
    <xf numFmtId="166" fontId="5" fillId="0" borderId="12" xfId="0" applyNumberFormat="1" applyFont="1" applyFill="1" applyBorder="1" applyAlignment="1" applyProtection="1">
      <alignment horizontal="right" vertical="top" wrapText="1"/>
    </xf>
    <xf numFmtId="166" fontId="2" fillId="0" borderId="11" xfId="0" applyNumberFormat="1" applyFont="1" applyBorder="1" applyAlignment="1" applyProtection="1">
      <alignment horizontal="right" vertical="top"/>
    </xf>
    <xf numFmtId="166" fontId="2" fillId="0" borderId="0" xfId="0" applyNumberFormat="1" applyFont="1" applyBorder="1" applyAlignment="1" applyProtection="1">
      <alignment horizontal="right" vertical="top"/>
    </xf>
    <xf numFmtId="166" fontId="2" fillId="0" borderId="12" xfId="0" applyNumberFormat="1" applyFont="1" applyBorder="1" applyAlignment="1" applyProtection="1">
      <alignment horizontal="right" vertical="top"/>
    </xf>
    <xf numFmtId="166" fontId="2" fillId="0" borderId="15" xfId="0" applyNumberFormat="1" applyFont="1" applyBorder="1" applyAlignment="1" applyProtection="1">
      <alignment horizontal="right" vertical="top"/>
    </xf>
    <xf numFmtId="166" fontId="2" fillId="0" borderId="16" xfId="0" applyNumberFormat="1" applyFont="1" applyBorder="1" applyAlignment="1" applyProtection="1">
      <alignment horizontal="right" vertical="top"/>
    </xf>
    <xf numFmtId="166" fontId="2" fillId="0" borderId="17" xfId="0" applyNumberFormat="1" applyFont="1" applyBorder="1" applyAlignment="1" applyProtection="1">
      <alignment horizontal="right" vertical="top"/>
    </xf>
    <xf numFmtId="166" fontId="2" fillId="0" borderId="11" xfId="0" applyNumberFormat="1" applyFont="1" applyFill="1" applyBorder="1" applyAlignment="1" applyProtection="1">
      <alignment vertical="top"/>
    </xf>
    <xf numFmtId="166" fontId="2" fillId="0" borderId="0" xfId="0" applyNumberFormat="1" applyFont="1" applyFill="1" applyBorder="1" applyAlignment="1" applyProtection="1">
      <alignment vertical="top"/>
    </xf>
    <xf numFmtId="166" fontId="2" fillId="0" borderId="12" xfId="0" applyNumberFormat="1" applyFont="1" applyFill="1" applyBorder="1" applyAlignment="1" applyProtection="1">
      <alignment vertical="top"/>
    </xf>
    <xf numFmtId="166" fontId="2" fillId="0" borderId="16" xfId="0" applyNumberFormat="1" applyFont="1" applyFill="1" applyBorder="1" applyAlignment="1" applyProtection="1">
      <alignment vertical="top"/>
    </xf>
    <xf numFmtId="166" fontId="2" fillId="0" borderId="17" xfId="0" applyNumberFormat="1" applyFont="1" applyFill="1" applyBorder="1" applyAlignment="1" applyProtection="1">
      <alignment vertical="top"/>
    </xf>
    <xf numFmtId="166" fontId="0" fillId="0" borderId="11" xfId="0" applyNumberFormat="1" applyBorder="1" applyAlignment="1" applyProtection="1">
      <alignment horizontal="right" vertical="top"/>
    </xf>
    <xf numFmtId="166" fontId="0" fillId="0" borderId="12" xfId="0" applyNumberFormat="1" applyBorder="1" applyAlignment="1" applyProtection="1">
      <alignment horizontal="right" vertical="top"/>
    </xf>
    <xf numFmtId="166" fontId="0" fillId="0" borderId="11" xfId="0" applyNumberFormat="1" applyFill="1" applyBorder="1" applyAlignment="1" applyProtection="1">
      <alignment horizontal="right" vertical="top"/>
    </xf>
    <xf numFmtId="166" fontId="0" fillId="0" borderId="0" xfId="0" applyNumberFormat="1" applyFill="1" applyBorder="1" applyAlignment="1" applyProtection="1">
      <alignment horizontal="right" vertical="top"/>
    </xf>
    <xf numFmtId="166" fontId="0" fillId="0" borderId="12" xfId="0" applyNumberFormat="1" applyFill="1" applyBorder="1" applyAlignment="1" applyProtection="1">
      <alignment horizontal="right" vertical="top"/>
    </xf>
    <xf numFmtId="166" fontId="0" fillId="0" borderId="15" xfId="0" applyNumberFormat="1" applyBorder="1" applyAlignment="1" applyProtection="1">
      <alignment horizontal="right" vertical="top"/>
    </xf>
    <xf numFmtId="166" fontId="0" fillId="0" borderId="16" xfId="0" applyNumberFormat="1" applyBorder="1" applyAlignment="1" applyProtection="1">
      <alignment horizontal="right" vertical="top"/>
    </xf>
    <xf numFmtId="166" fontId="0" fillId="0" borderId="17" xfId="0" applyNumberFormat="1" applyBorder="1" applyAlignment="1" applyProtection="1">
      <alignment horizontal="right" vertical="top"/>
    </xf>
    <xf numFmtId="166" fontId="2" fillId="0" borderId="20" xfId="0" applyNumberFormat="1" applyFont="1" applyFill="1" applyBorder="1" applyAlignment="1" applyProtection="1">
      <alignment vertical="top"/>
    </xf>
    <xf numFmtId="166" fontId="2" fillId="0" borderId="34" xfId="0" applyNumberFormat="1" applyFont="1" applyBorder="1" applyAlignment="1" applyProtection="1">
      <alignment horizontal="right" vertical="top"/>
    </xf>
    <xf numFmtId="166" fontId="2" fillId="0" borderId="71" xfId="0" applyNumberFormat="1" applyFont="1" applyFill="1" applyBorder="1" applyAlignment="1" applyProtection="1">
      <alignment horizontal="right" vertical="top"/>
    </xf>
    <xf numFmtId="166" fontId="2" fillId="0" borderId="72" xfId="0" applyNumberFormat="1" applyFont="1" applyFill="1" applyBorder="1" applyAlignment="1" applyProtection="1">
      <alignment horizontal="right" vertical="top"/>
    </xf>
    <xf numFmtId="166" fontId="15" fillId="0" borderId="57" xfId="0" applyNumberFormat="1" applyFont="1" applyBorder="1" applyAlignment="1" applyProtection="1">
      <alignment horizontal="right" vertical="top"/>
      <protection locked="0"/>
    </xf>
    <xf numFmtId="164" fontId="3" fillId="2" borderId="4" xfId="1" applyFont="1" applyFill="1" applyBorder="1" applyAlignment="1" applyProtection="1">
      <alignment horizontal="center" vertical="center" wrapText="1"/>
    </xf>
    <xf numFmtId="164" fontId="3" fillId="2" borderId="7" xfId="1" applyFont="1" applyFill="1" applyBorder="1" applyAlignment="1" applyProtection="1">
      <alignment horizontal="center" vertical="center"/>
    </xf>
    <xf numFmtId="166" fontId="2" fillId="0" borderId="0" xfId="0" applyNumberFormat="1" applyFont="1" applyBorder="1" applyAlignment="1" applyProtection="1">
      <alignment vertical="top"/>
    </xf>
    <xf numFmtId="166" fontId="2" fillId="0" borderId="12" xfId="0" applyNumberFormat="1" applyFont="1" applyBorder="1" applyAlignment="1" applyProtection="1">
      <alignment vertical="top"/>
    </xf>
    <xf numFmtId="0" fontId="5" fillId="0" borderId="57" xfId="0" applyFont="1" applyFill="1" applyBorder="1" applyAlignment="1">
      <alignment horizontal="left" vertical="top" wrapText="1"/>
    </xf>
    <xf numFmtId="166" fontId="2" fillId="0" borderId="57" xfId="0" applyNumberFormat="1" applyFont="1" applyFill="1" applyBorder="1" applyAlignment="1" applyProtection="1">
      <alignment horizontal="right" vertical="top"/>
      <protection locked="0"/>
    </xf>
    <xf numFmtId="166" fontId="2" fillId="0" borderId="58" xfId="0" applyNumberFormat="1" applyFont="1" applyFill="1" applyBorder="1" applyAlignment="1">
      <alignment horizontal="right" vertical="top"/>
    </xf>
    <xf numFmtId="0" fontId="3" fillId="0" borderId="15" xfId="0" applyFont="1" applyFill="1" applyBorder="1" applyAlignment="1">
      <alignment vertical="top"/>
    </xf>
    <xf numFmtId="0" fontId="3" fillId="0" borderId="74" xfId="0" applyFont="1" applyFill="1" applyBorder="1" applyAlignment="1">
      <alignment horizontal="left" vertical="top" wrapText="1"/>
    </xf>
    <xf numFmtId="0" fontId="4" fillId="0" borderId="75" xfId="0" applyFont="1" applyFill="1" applyBorder="1" applyAlignment="1">
      <alignment horizontal="left" vertical="top" wrapText="1"/>
    </xf>
    <xf numFmtId="0" fontId="3" fillId="0" borderId="57" xfId="0" applyFont="1" applyFill="1" applyBorder="1" applyAlignment="1">
      <alignment horizontal="left" vertical="top" wrapText="1"/>
    </xf>
    <xf numFmtId="0" fontId="5" fillId="0" borderId="75" xfId="0" applyFont="1" applyFill="1" applyBorder="1" applyAlignment="1">
      <alignment horizontal="left" vertical="top" wrapText="1"/>
    </xf>
    <xf numFmtId="166" fontId="2" fillId="0" borderId="68" xfId="0" applyNumberFormat="1" applyFont="1" applyFill="1" applyBorder="1" applyAlignment="1" applyProtection="1">
      <alignment horizontal="right" vertical="top"/>
      <protection locked="0"/>
    </xf>
    <xf numFmtId="0" fontId="5" fillId="5" borderId="57" xfId="0" applyFont="1" applyFill="1" applyBorder="1" applyAlignment="1">
      <alignment horizontal="left" vertical="top" wrapText="1"/>
    </xf>
    <xf numFmtId="166" fontId="2" fillId="0" borderId="61" xfId="0" applyNumberFormat="1" applyFont="1" applyFill="1" applyBorder="1" applyAlignment="1" applyProtection="1">
      <alignment horizontal="right" vertical="top"/>
      <protection locked="0"/>
    </xf>
    <xf numFmtId="166" fontId="2" fillId="0" borderId="20" xfId="0" applyNumberFormat="1" applyFont="1" applyFill="1" applyBorder="1" applyAlignment="1" applyProtection="1">
      <alignment vertical="top"/>
      <protection locked="0"/>
    </xf>
    <xf numFmtId="0" fontId="7" fillId="0" borderId="38" xfId="0" applyFont="1" applyFill="1" applyBorder="1" applyAlignment="1">
      <alignment horizontal="left" vertical="top" wrapText="1"/>
    </xf>
    <xf numFmtId="0" fontId="2" fillId="0" borderId="2" xfId="2" applyFont="1" applyFill="1" applyBorder="1" applyAlignment="1">
      <alignment wrapText="1"/>
    </xf>
    <xf numFmtId="0" fontId="2" fillId="0" borderId="19" xfId="0" applyFont="1" applyFill="1" applyBorder="1" applyAlignment="1">
      <alignment horizontal="left" vertical="top" wrapText="1"/>
    </xf>
    <xf numFmtId="0" fontId="4" fillId="0" borderId="50" xfId="0" applyFont="1" applyFill="1" applyBorder="1" applyAlignment="1">
      <alignment horizontal="left" vertical="top" wrapText="1"/>
    </xf>
    <xf numFmtId="0" fontId="8" fillId="0" borderId="46" xfId="2" applyFont="1" applyFill="1" applyBorder="1" applyAlignment="1">
      <alignment wrapText="1"/>
    </xf>
    <xf numFmtId="0" fontId="7" fillId="0" borderId="38" xfId="2" applyFont="1" applyFill="1" applyBorder="1" applyAlignment="1" applyProtection="1">
      <alignment wrapText="1"/>
      <protection locked="0"/>
    </xf>
    <xf numFmtId="0" fontId="2" fillId="0" borderId="19" xfId="0" applyFont="1" applyFill="1" applyBorder="1" applyAlignment="1">
      <alignment vertical="top" wrapText="1"/>
    </xf>
    <xf numFmtId="166" fontId="2" fillId="0" borderId="46" xfId="0" applyNumberFormat="1" applyFont="1" applyBorder="1" applyAlignment="1">
      <alignment vertical="top"/>
    </xf>
    <xf numFmtId="166" fontId="0" fillId="0" borderId="9" xfId="0" applyNumberFormat="1" applyBorder="1" applyAlignment="1" applyProtection="1">
      <alignment horizontal="right" vertical="top"/>
    </xf>
    <xf numFmtId="166" fontId="0" fillId="0" borderId="9" xfId="0" applyNumberFormat="1" applyFill="1" applyBorder="1" applyAlignment="1" applyProtection="1">
      <alignment horizontal="right" vertical="top"/>
    </xf>
    <xf numFmtId="166" fontId="2" fillId="0" borderId="9" xfId="0" applyNumberFormat="1" applyFont="1" applyFill="1" applyBorder="1" applyAlignment="1">
      <alignment horizontal="right" vertical="top"/>
    </xf>
    <xf numFmtId="166" fontId="2" fillId="0" borderId="74" xfId="0" applyNumberFormat="1" applyFont="1" applyBorder="1" applyAlignment="1">
      <alignment vertical="top"/>
    </xf>
    <xf numFmtId="166" fontId="2" fillId="0" borderId="74" xfId="0" applyNumberFormat="1" applyFont="1" applyBorder="1" applyProtection="1">
      <protection locked="0"/>
    </xf>
    <xf numFmtId="167" fontId="2" fillId="0" borderId="79" xfId="4" applyNumberFormat="1" applyFont="1" applyFill="1" applyBorder="1" applyAlignment="1">
      <alignment vertical="top"/>
    </xf>
    <xf numFmtId="0" fontId="7" fillId="0" borderId="61" xfId="0" applyFont="1" applyFill="1" applyBorder="1" applyAlignment="1">
      <alignment wrapText="1"/>
    </xf>
    <xf numFmtId="0" fontId="7" fillId="0" borderId="57" xfId="0" applyFont="1" applyBorder="1" applyAlignment="1">
      <alignment wrapText="1"/>
    </xf>
    <xf numFmtId="49" fontId="2" fillId="0" borderId="57" xfId="0" applyNumberFormat="1" applyFont="1" applyBorder="1" applyAlignment="1">
      <alignment vertical="top" wrapText="1"/>
    </xf>
    <xf numFmtId="166" fontId="7" fillId="0" borderId="57" xfId="0" applyNumberFormat="1" applyFont="1" applyBorder="1" applyProtection="1">
      <protection locked="0"/>
    </xf>
    <xf numFmtId="0" fontId="2" fillId="0" borderId="67" xfId="0" applyFont="1" applyBorder="1" applyAlignment="1">
      <alignment wrapText="1"/>
    </xf>
    <xf numFmtId="0" fontId="2" fillId="0" borderId="74" xfId="0" applyFont="1" applyBorder="1" applyAlignment="1">
      <alignment vertical="top" wrapText="1"/>
    </xf>
    <xf numFmtId="0" fontId="4" fillId="3" borderId="74" xfId="0" applyFont="1" applyFill="1" applyBorder="1" applyAlignment="1">
      <alignment horizontal="left" vertical="top" wrapText="1"/>
    </xf>
    <xf numFmtId="166" fontId="2" fillId="0" borderId="74" xfId="0" applyNumberFormat="1" applyFont="1" applyFill="1" applyBorder="1" applyAlignment="1" applyProtection="1">
      <alignment vertical="top"/>
      <protection locked="0"/>
    </xf>
    <xf numFmtId="167" fontId="2" fillId="0" borderId="80" xfId="4" applyNumberFormat="1" applyFont="1" applyFill="1" applyBorder="1" applyAlignment="1">
      <alignment vertical="top"/>
    </xf>
    <xf numFmtId="0" fontId="4" fillId="3" borderId="2" xfId="0" applyFont="1" applyFill="1" applyBorder="1" applyAlignment="1">
      <alignment horizontal="left" vertical="top" wrapText="1"/>
    </xf>
    <xf numFmtId="166" fontId="2" fillId="0" borderId="2" xfId="0" applyNumberFormat="1" applyFont="1" applyBorder="1" applyAlignment="1">
      <alignment vertical="top"/>
    </xf>
    <xf numFmtId="166" fontId="2" fillId="0" borderId="54" xfId="0" applyNumberFormat="1" applyFont="1" applyBorder="1" applyAlignment="1">
      <alignment vertical="top"/>
    </xf>
    <xf numFmtId="0" fontId="2" fillId="0" borderId="61" xfId="0" applyFont="1" applyFill="1" applyBorder="1" applyAlignment="1">
      <alignment wrapText="1"/>
    </xf>
    <xf numFmtId="0" fontId="2" fillId="0" borderId="57" xfId="0" applyFont="1" applyBorder="1" applyAlignment="1">
      <alignment horizontal="left" vertical="top" wrapText="1"/>
    </xf>
    <xf numFmtId="167" fontId="2" fillId="0" borderId="32" xfId="4" applyNumberFormat="1" applyFont="1" applyFill="1" applyBorder="1" applyAlignment="1">
      <alignment vertical="top"/>
    </xf>
    <xf numFmtId="0" fontId="2" fillId="0" borderId="25" xfId="0" applyFont="1" applyBorder="1" applyAlignment="1">
      <alignment wrapText="1"/>
    </xf>
    <xf numFmtId="0" fontId="4" fillId="3" borderId="5" xfId="0" applyFont="1" applyFill="1" applyBorder="1" applyAlignment="1">
      <alignment horizontal="left" vertical="top" wrapText="1"/>
    </xf>
    <xf numFmtId="166" fontId="2" fillId="0" borderId="5" xfId="0" applyNumberFormat="1" applyFont="1" applyFill="1" applyBorder="1" applyAlignment="1" applyProtection="1">
      <alignment vertical="top"/>
      <protection locked="0"/>
    </xf>
    <xf numFmtId="166" fontId="2" fillId="0" borderId="5" xfId="0" applyNumberFormat="1" applyFont="1" applyBorder="1" applyAlignment="1">
      <alignment vertical="top"/>
    </xf>
    <xf numFmtId="166" fontId="2" fillId="0" borderId="36" xfId="0" applyNumberFormat="1" applyFont="1" applyBorder="1" applyAlignment="1">
      <alignment vertical="top"/>
    </xf>
    <xf numFmtId="167" fontId="2" fillId="0" borderId="81" xfId="4" applyNumberFormat="1" applyFont="1" applyFill="1" applyBorder="1" applyAlignment="1">
      <alignment vertical="top"/>
    </xf>
    <xf numFmtId="0" fontId="4" fillId="0" borderId="82" xfId="0" applyFont="1" applyBorder="1" applyAlignment="1">
      <alignment wrapText="1"/>
    </xf>
    <xf numFmtId="0" fontId="2" fillId="0" borderId="30" xfId="0" applyFont="1" applyBorder="1" applyAlignment="1">
      <alignment horizontal="left" vertical="top" wrapText="1"/>
    </xf>
    <xf numFmtId="0" fontId="4" fillId="3" borderId="30" xfId="0" applyFont="1" applyFill="1" applyBorder="1" applyAlignment="1">
      <alignment horizontal="left" vertical="top" wrapText="1"/>
    </xf>
    <xf numFmtId="166" fontId="2" fillId="0" borderId="30" xfId="0" applyNumberFormat="1" applyFont="1" applyBorder="1" applyProtection="1">
      <protection locked="0"/>
    </xf>
    <xf numFmtId="166" fontId="2" fillId="0" borderId="30" xfId="0" applyNumberFormat="1" applyFont="1" applyBorder="1" applyAlignment="1">
      <alignment vertical="top"/>
    </xf>
    <xf numFmtId="166" fontId="2" fillId="0" borderId="41" xfId="0" applyNumberFormat="1" applyFont="1" applyBorder="1" applyAlignment="1">
      <alignment vertical="top"/>
    </xf>
    <xf numFmtId="0" fontId="2" fillId="0" borderId="27" xfId="0" applyFont="1" applyBorder="1" applyAlignment="1">
      <alignment vertical="top" wrapText="1"/>
    </xf>
    <xf numFmtId="0" fontId="2" fillId="0" borderId="25" xfId="0" applyFont="1" applyBorder="1" applyAlignment="1">
      <alignment vertical="center" wrapText="1"/>
    </xf>
    <xf numFmtId="0" fontId="2" fillId="0" borderId="5" xfId="0" applyFont="1" applyBorder="1" applyAlignment="1">
      <alignment horizontal="left" vertical="center" wrapText="1"/>
    </xf>
    <xf numFmtId="166" fontId="2" fillId="0" borderId="5" xfId="0" applyNumberFormat="1" applyFont="1" applyBorder="1" applyProtection="1">
      <protection locked="0"/>
    </xf>
    <xf numFmtId="0" fontId="2" fillId="0" borderId="63" xfId="0" applyFont="1" applyBorder="1" applyAlignment="1">
      <alignment vertical="center" wrapText="1"/>
    </xf>
    <xf numFmtId="166" fontId="2" fillId="0" borderId="63" xfId="0" applyNumberFormat="1" applyFont="1" applyBorder="1" applyProtection="1">
      <protection locked="0"/>
    </xf>
    <xf numFmtId="0" fontId="2" fillId="0" borderId="67" xfId="0" applyFont="1" applyBorder="1" applyAlignment="1">
      <alignment vertical="center" wrapText="1"/>
    </xf>
    <xf numFmtId="0" fontId="2" fillId="0" borderId="74" xfId="0" applyFont="1" applyBorder="1" applyAlignment="1">
      <alignment vertical="center" wrapText="1"/>
    </xf>
    <xf numFmtId="166" fontId="2" fillId="0" borderId="2" xfId="0" applyNumberFormat="1" applyFont="1" applyFill="1" applyBorder="1" applyAlignment="1" applyProtection="1">
      <alignment vertical="top"/>
      <protection locked="0"/>
    </xf>
    <xf numFmtId="0" fontId="4" fillId="0" borderId="61" xfId="0" applyFont="1" applyBorder="1" applyAlignment="1">
      <alignment wrapText="1"/>
    </xf>
    <xf numFmtId="0" fontId="2" fillId="0" borderId="25" xfId="0" applyFont="1" applyBorder="1" applyAlignment="1">
      <alignment vertical="top" wrapText="1"/>
    </xf>
    <xf numFmtId="0" fontId="2" fillId="0" borderId="63" xfId="0" applyFont="1" applyBorder="1" applyAlignment="1">
      <alignment horizontal="left" vertical="top" wrapText="1"/>
    </xf>
    <xf numFmtId="166" fontId="2" fillId="0" borderId="63" xfId="0" applyNumberFormat="1" applyFont="1" applyFill="1" applyBorder="1" applyAlignment="1" applyProtection="1">
      <alignment vertical="top"/>
      <protection locked="0"/>
    </xf>
    <xf numFmtId="0" fontId="2" fillId="0" borderId="63" xfId="0" applyFont="1" applyBorder="1" applyAlignment="1">
      <alignment vertical="top" wrapText="1"/>
    </xf>
    <xf numFmtId="0" fontId="2" fillId="0" borderId="67" xfId="0" applyFont="1" applyBorder="1" applyAlignment="1">
      <alignment vertical="top" wrapText="1"/>
    </xf>
    <xf numFmtId="0" fontId="2" fillId="0" borderId="61" xfId="0" applyFont="1" applyBorder="1" applyAlignment="1">
      <alignment vertical="top" wrapText="1"/>
    </xf>
    <xf numFmtId="49" fontId="2" fillId="0" borderId="83" xfId="0" applyNumberFormat="1" applyFont="1" applyFill="1" applyBorder="1" applyAlignment="1">
      <alignment vertical="center" wrapText="1"/>
    </xf>
    <xf numFmtId="49" fontId="2" fillId="0" borderId="84" xfId="0" applyNumberFormat="1" applyFont="1" applyFill="1" applyBorder="1" applyAlignment="1">
      <alignment vertical="top" wrapText="1"/>
    </xf>
    <xf numFmtId="166" fontId="2" fillId="0" borderId="5" xfId="0" applyNumberFormat="1" applyFont="1" applyBorder="1" applyAlignment="1" applyProtection="1">
      <alignment vertical="top"/>
      <protection locked="0"/>
    </xf>
    <xf numFmtId="49" fontId="2" fillId="0" borderId="85" xfId="0" applyNumberFormat="1" applyFont="1" applyFill="1" applyBorder="1" applyAlignment="1">
      <alignment vertical="center" wrapText="1"/>
    </xf>
    <xf numFmtId="49" fontId="2" fillId="0" borderId="86" xfId="0" applyNumberFormat="1" applyFont="1" applyFill="1" applyBorder="1" applyAlignment="1">
      <alignment vertical="top" wrapText="1"/>
    </xf>
    <xf numFmtId="0" fontId="4" fillId="3" borderId="87" xfId="0" applyFont="1" applyFill="1" applyBorder="1" applyAlignment="1">
      <alignment horizontal="left" vertical="top" wrapText="1"/>
    </xf>
    <xf numFmtId="166" fontId="2" fillId="0" borderId="87" xfId="0" applyNumberFormat="1" applyFont="1" applyBorder="1" applyAlignment="1" applyProtection="1">
      <alignment vertical="top"/>
      <protection locked="0"/>
    </xf>
    <xf numFmtId="166" fontId="2" fillId="0" borderId="87" xfId="0" applyNumberFormat="1" applyFont="1" applyBorder="1" applyAlignment="1">
      <alignment vertical="top"/>
    </xf>
    <xf numFmtId="166" fontId="2" fillId="0" borderId="88" xfId="0" applyNumberFormat="1" applyFont="1" applyBorder="1" applyAlignment="1">
      <alignment vertical="top"/>
    </xf>
    <xf numFmtId="49" fontId="2" fillId="0" borderId="90" xfId="0" applyNumberFormat="1" applyFont="1" applyFill="1" applyBorder="1" applyAlignment="1">
      <alignment wrapText="1"/>
    </xf>
    <xf numFmtId="49" fontId="2" fillId="0" borderId="91" xfId="0" applyNumberFormat="1" applyFont="1" applyFill="1" applyBorder="1" applyAlignment="1">
      <alignment vertical="top" wrapText="1"/>
    </xf>
    <xf numFmtId="0" fontId="4" fillId="3" borderId="92" xfId="0" applyFont="1" applyFill="1" applyBorder="1" applyAlignment="1">
      <alignment horizontal="left" vertical="top" wrapText="1"/>
    </xf>
    <xf numFmtId="166" fontId="2" fillId="0" borderId="92" xfId="0" applyNumberFormat="1" applyFont="1" applyBorder="1" applyAlignment="1" applyProtection="1">
      <alignment vertical="top"/>
      <protection locked="0"/>
    </xf>
    <xf numFmtId="166" fontId="2" fillId="0" borderId="92" xfId="0" applyNumberFormat="1" applyFont="1" applyBorder="1" applyAlignment="1">
      <alignment vertical="top"/>
    </xf>
    <xf numFmtId="166" fontId="2" fillId="0" borderId="93" xfId="0" applyNumberFormat="1" applyFont="1" applyBorder="1" applyAlignment="1">
      <alignment vertical="top"/>
    </xf>
    <xf numFmtId="49" fontId="2" fillId="0" borderId="95" xfId="0" applyNumberFormat="1" applyFont="1" applyFill="1" applyBorder="1" applyAlignment="1">
      <alignment vertical="center" wrapText="1"/>
    </xf>
    <xf numFmtId="49" fontId="2" fillId="0" borderId="96" xfId="0" applyNumberFormat="1" applyFont="1" applyFill="1" applyBorder="1" applyAlignment="1">
      <alignment vertical="top" wrapText="1"/>
    </xf>
    <xf numFmtId="0" fontId="4" fillId="3" borderId="97" xfId="0" applyFont="1" applyFill="1" applyBorder="1" applyAlignment="1">
      <alignment horizontal="left" vertical="top" wrapText="1"/>
    </xf>
    <xf numFmtId="166" fontId="2" fillId="0" borderId="97" xfId="0" applyNumberFormat="1" applyFont="1" applyBorder="1" applyAlignment="1" applyProtection="1">
      <alignment vertical="top"/>
      <protection locked="0"/>
    </xf>
    <xf numFmtId="166" fontId="2" fillId="0" borderId="97" xfId="0" applyNumberFormat="1" applyFont="1" applyBorder="1" applyAlignment="1">
      <alignment vertical="top"/>
    </xf>
    <xf numFmtId="166" fontId="2" fillId="0" borderId="98" xfId="0" applyNumberFormat="1" applyFont="1" applyBorder="1" applyAlignment="1">
      <alignment vertical="top"/>
    </xf>
    <xf numFmtId="49" fontId="2" fillId="0" borderId="100" xfId="0" applyNumberFormat="1" applyFont="1" applyFill="1" applyBorder="1" applyAlignment="1">
      <alignment wrapText="1"/>
    </xf>
    <xf numFmtId="49" fontId="2" fillId="0" borderId="101" xfId="0" applyNumberFormat="1" applyFont="1" applyFill="1" applyBorder="1" applyAlignment="1">
      <alignment vertical="top" wrapText="1"/>
    </xf>
    <xf numFmtId="0" fontId="4" fillId="3" borderId="102" xfId="0" applyFont="1" applyFill="1" applyBorder="1" applyAlignment="1">
      <alignment horizontal="left" vertical="top" wrapText="1"/>
    </xf>
    <xf numFmtId="166" fontId="2" fillId="0" borderId="102" xfId="0" applyNumberFormat="1" applyFont="1" applyBorder="1" applyAlignment="1" applyProtection="1">
      <alignment vertical="top"/>
      <protection locked="0"/>
    </xf>
    <xf numFmtId="166" fontId="2" fillId="0" borderId="102" xfId="0" applyNumberFormat="1" applyFont="1" applyBorder="1" applyAlignment="1">
      <alignment vertical="top"/>
    </xf>
    <xf numFmtId="166" fontId="2" fillId="0" borderId="103" xfId="0" applyNumberFormat="1" applyFont="1" applyBorder="1" applyAlignment="1">
      <alignment vertical="top"/>
    </xf>
    <xf numFmtId="49" fontId="2" fillId="0" borderId="105" xfId="0" applyNumberFormat="1" applyFont="1" applyFill="1" applyBorder="1" applyAlignment="1">
      <alignment vertical="center" wrapText="1"/>
    </xf>
    <xf numFmtId="49" fontId="2" fillId="0" borderId="106" xfId="0" applyNumberFormat="1" applyFont="1" applyFill="1" applyBorder="1" applyAlignment="1">
      <alignment vertical="top" wrapText="1"/>
    </xf>
    <xf numFmtId="0" fontId="4" fillId="3" borderId="107" xfId="0" applyFont="1" applyFill="1" applyBorder="1" applyAlignment="1">
      <alignment horizontal="left" vertical="top" wrapText="1"/>
    </xf>
    <xf numFmtId="166" fontId="2" fillId="0" borderId="107" xfId="0" applyNumberFormat="1" applyFont="1" applyBorder="1" applyAlignment="1" applyProtection="1">
      <alignment vertical="top"/>
      <protection locked="0"/>
    </xf>
    <xf numFmtId="166" fontId="2" fillId="0" borderId="107" xfId="0" applyNumberFormat="1" applyFont="1" applyBorder="1" applyAlignment="1">
      <alignment vertical="top"/>
    </xf>
    <xf numFmtId="166" fontId="2" fillId="0" borderId="108" xfId="0" applyNumberFormat="1" applyFont="1" applyBorder="1" applyAlignment="1">
      <alignment vertical="top"/>
    </xf>
    <xf numFmtId="49" fontId="2" fillId="0" borderId="110" xfId="0" applyNumberFormat="1" applyFont="1" applyFill="1" applyBorder="1" applyAlignment="1">
      <alignment vertical="center" wrapText="1"/>
    </xf>
    <xf numFmtId="49" fontId="2" fillId="0" borderId="111" xfId="0" applyNumberFormat="1" applyFont="1" applyFill="1" applyBorder="1" applyAlignment="1">
      <alignment vertical="top" wrapText="1"/>
    </xf>
    <xf numFmtId="0" fontId="4" fillId="3" borderId="112" xfId="0" applyFont="1" applyFill="1" applyBorder="1" applyAlignment="1">
      <alignment horizontal="left" vertical="top" wrapText="1"/>
    </xf>
    <xf numFmtId="166" fontId="2" fillId="0" borderId="112" xfId="0" applyNumberFormat="1" applyFont="1" applyBorder="1" applyAlignment="1" applyProtection="1">
      <alignment vertical="top"/>
      <protection locked="0"/>
    </xf>
    <xf numFmtId="166" fontId="2" fillId="0" borderId="112" xfId="0" applyNumberFormat="1" applyFont="1" applyBorder="1" applyAlignment="1">
      <alignment vertical="top"/>
    </xf>
    <xf numFmtId="166" fontId="2" fillId="0" borderId="113" xfId="0" applyNumberFormat="1" applyFont="1" applyBorder="1" applyAlignment="1">
      <alignment vertical="top"/>
    </xf>
    <xf numFmtId="49" fontId="2" fillId="0" borderId="115" xfId="0" applyNumberFormat="1" applyFont="1" applyFill="1" applyBorder="1" applyAlignment="1">
      <alignment vertical="center" wrapText="1"/>
    </xf>
    <xf numFmtId="49" fontId="2" fillId="0" borderId="116" xfId="0" applyNumberFormat="1" applyFont="1" applyFill="1" applyBorder="1" applyAlignment="1">
      <alignment vertical="top" wrapText="1"/>
    </xf>
    <xf numFmtId="0" fontId="4" fillId="3" borderId="117" xfId="0" applyFont="1" applyFill="1" applyBorder="1" applyAlignment="1">
      <alignment horizontal="left" vertical="top" wrapText="1"/>
    </xf>
    <xf numFmtId="166" fontId="2" fillId="0" borderId="117" xfId="0" applyNumberFormat="1" applyFont="1" applyBorder="1" applyAlignment="1" applyProtection="1">
      <alignment vertical="top"/>
      <protection locked="0"/>
    </xf>
    <xf numFmtId="166" fontId="2" fillId="0" borderId="117" xfId="0" applyNumberFormat="1" applyFont="1" applyBorder="1" applyAlignment="1">
      <alignment vertical="top"/>
    </xf>
    <xf numFmtId="166" fontId="2" fillId="0" borderId="118" xfId="0" applyNumberFormat="1" applyFont="1" applyBorder="1" applyAlignment="1">
      <alignment vertical="top"/>
    </xf>
    <xf numFmtId="49" fontId="2" fillId="0" borderId="120" xfId="0" applyNumberFormat="1" applyFont="1" applyFill="1" applyBorder="1" applyAlignment="1">
      <alignment wrapText="1"/>
    </xf>
    <xf numFmtId="49" fontId="2" fillId="0" borderId="121" xfId="0" applyNumberFormat="1" applyFont="1" applyFill="1" applyBorder="1" applyAlignment="1">
      <alignment vertical="top" wrapText="1"/>
    </xf>
    <xf numFmtId="0" fontId="4" fillId="3" borderId="122" xfId="0" applyFont="1" applyFill="1" applyBorder="1" applyAlignment="1">
      <alignment horizontal="left" vertical="top" wrapText="1"/>
    </xf>
    <xf numFmtId="166" fontId="2" fillId="0" borderId="122" xfId="0" applyNumberFormat="1" applyFont="1" applyBorder="1" applyAlignment="1" applyProtection="1">
      <alignment vertical="top"/>
      <protection locked="0"/>
    </xf>
    <xf numFmtId="166" fontId="2" fillId="0" borderId="122" xfId="0" applyNumberFormat="1" applyFont="1" applyBorder="1" applyAlignment="1">
      <alignment vertical="top"/>
    </xf>
    <xf numFmtId="166" fontId="2" fillId="0" borderId="123" xfId="0" applyNumberFormat="1" applyFont="1" applyBorder="1" applyAlignment="1">
      <alignment vertical="top"/>
    </xf>
    <xf numFmtId="49" fontId="2" fillId="0" borderId="125" xfId="0" applyNumberFormat="1" applyFont="1" applyFill="1" applyBorder="1" applyAlignment="1">
      <alignment vertical="top" wrapText="1"/>
    </xf>
    <xf numFmtId="49" fontId="2" fillId="0" borderId="126" xfId="0" applyNumberFormat="1" applyFont="1" applyFill="1" applyBorder="1" applyAlignment="1">
      <alignment vertical="top" wrapText="1"/>
    </xf>
    <xf numFmtId="0" fontId="4" fillId="3" borderId="127" xfId="0" applyFont="1" applyFill="1" applyBorder="1" applyAlignment="1">
      <alignment horizontal="left" vertical="top" wrapText="1"/>
    </xf>
    <xf numFmtId="166" fontId="2" fillId="0" borderId="127" xfId="0" applyNumberFormat="1" applyFont="1" applyBorder="1" applyAlignment="1" applyProtection="1">
      <alignment vertical="top"/>
      <protection locked="0"/>
    </xf>
    <xf numFmtId="166" fontId="2" fillId="0" borderId="127" xfId="0" applyNumberFormat="1" applyFont="1" applyBorder="1" applyAlignment="1">
      <alignment vertical="top"/>
    </xf>
    <xf numFmtId="166" fontId="2" fillId="0" borderId="128" xfId="0" applyNumberFormat="1" applyFont="1" applyBorder="1" applyAlignment="1">
      <alignment vertical="top"/>
    </xf>
    <xf numFmtId="49" fontId="2" fillId="0" borderId="130" xfId="0" applyNumberFormat="1" applyFont="1" applyFill="1" applyBorder="1" applyAlignment="1">
      <alignment wrapText="1"/>
    </xf>
    <xf numFmtId="49" fontId="2" fillId="0" borderId="131" xfId="0" applyNumberFormat="1" applyFont="1" applyFill="1" applyBorder="1" applyAlignment="1">
      <alignment vertical="top" wrapText="1"/>
    </xf>
    <xf numFmtId="0" fontId="4" fillId="3" borderId="132" xfId="0" applyFont="1" applyFill="1" applyBorder="1" applyAlignment="1">
      <alignment horizontal="left" vertical="top" wrapText="1"/>
    </xf>
    <xf numFmtId="166" fontId="2" fillId="0" borderId="132" xfId="0" applyNumberFormat="1" applyFont="1" applyBorder="1" applyAlignment="1" applyProtection="1">
      <alignment vertical="top"/>
      <protection locked="0"/>
    </xf>
    <xf numFmtId="166" fontId="2" fillId="0" borderId="132" xfId="0" applyNumberFormat="1" applyFont="1" applyBorder="1" applyAlignment="1">
      <alignment vertical="top"/>
    </xf>
    <xf numFmtId="166" fontId="2" fillId="0" borderId="133" xfId="0" applyNumberFormat="1" applyFont="1" applyBorder="1" applyAlignment="1">
      <alignment vertical="top"/>
    </xf>
    <xf numFmtId="49" fontId="2" fillId="0" borderId="135" xfId="0" applyNumberFormat="1" applyFont="1" applyFill="1" applyBorder="1" applyAlignment="1">
      <alignment vertical="center" wrapText="1"/>
    </xf>
    <xf numFmtId="49" fontId="2" fillId="0" borderId="136" xfId="0" applyNumberFormat="1" applyFont="1" applyFill="1" applyBorder="1" applyAlignment="1">
      <alignment vertical="top" wrapText="1"/>
    </xf>
    <xf numFmtId="0" fontId="4" fillId="3" borderId="137" xfId="0" applyFont="1" applyFill="1" applyBorder="1" applyAlignment="1">
      <alignment horizontal="left" vertical="top" wrapText="1"/>
    </xf>
    <xf numFmtId="166" fontId="2" fillId="0" borderId="137" xfId="0" applyNumberFormat="1" applyFont="1" applyBorder="1" applyAlignment="1" applyProtection="1">
      <alignment vertical="top"/>
      <protection locked="0"/>
    </xf>
    <xf numFmtId="166" fontId="2" fillId="0" borderId="137" xfId="0" applyNumberFormat="1" applyFont="1" applyBorder="1" applyAlignment="1">
      <alignment vertical="top"/>
    </xf>
    <xf numFmtId="166" fontId="2" fillId="0" borderId="138" xfId="0" applyNumberFormat="1" applyFont="1" applyBorder="1" applyAlignment="1">
      <alignment vertical="top"/>
    </xf>
    <xf numFmtId="49" fontId="2" fillId="0" borderId="140" xfId="0" applyNumberFormat="1" applyFont="1" applyFill="1" applyBorder="1" applyAlignment="1">
      <alignment wrapText="1"/>
    </xf>
    <xf numFmtId="49" fontId="2" fillId="0" borderId="141" xfId="0" applyNumberFormat="1" applyFont="1" applyFill="1" applyBorder="1" applyAlignment="1">
      <alignment vertical="top" wrapText="1"/>
    </xf>
    <xf numFmtId="0" fontId="4" fillId="3" borderId="142" xfId="0" applyFont="1" applyFill="1" applyBorder="1" applyAlignment="1">
      <alignment horizontal="left" vertical="top" wrapText="1"/>
    </xf>
    <xf numFmtId="166" fontId="2" fillId="0" borderId="142" xfId="0" applyNumberFormat="1" applyFont="1" applyBorder="1" applyAlignment="1" applyProtection="1">
      <alignment vertical="top"/>
      <protection locked="0"/>
    </xf>
    <xf numFmtId="166" fontId="2" fillId="0" borderId="142" xfId="0" applyNumberFormat="1" applyFont="1" applyBorder="1" applyAlignment="1">
      <alignment vertical="top"/>
    </xf>
    <xf numFmtId="166" fontId="2" fillId="0" borderId="143" xfId="0" applyNumberFormat="1" applyFont="1" applyBorder="1" applyAlignment="1">
      <alignment vertical="top"/>
    </xf>
    <xf numFmtId="167" fontId="2" fillId="0" borderId="144" xfId="4" applyNumberFormat="1" applyFont="1" applyFill="1" applyBorder="1" applyAlignment="1">
      <alignment vertical="top"/>
    </xf>
    <xf numFmtId="49" fontId="19" fillId="0" borderId="145" xfId="0" applyNumberFormat="1" applyFont="1" applyFill="1" applyBorder="1" applyAlignment="1">
      <alignment vertical="center" wrapText="1"/>
    </xf>
    <xf numFmtId="49" fontId="2" fillId="0" borderId="146" xfId="0" applyNumberFormat="1" applyFont="1" applyFill="1" applyBorder="1" applyAlignment="1">
      <alignment vertical="top" wrapText="1"/>
    </xf>
    <xf numFmtId="0" fontId="4" fillId="0" borderId="147" xfId="0" applyFont="1" applyFill="1" applyBorder="1" applyAlignment="1">
      <alignment horizontal="left" vertical="top" wrapText="1"/>
    </xf>
    <xf numFmtId="166" fontId="2" fillId="0" borderId="147" xfId="0" applyNumberFormat="1" applyFont="1" applyBorder="1" applyAlignment="1" applyProtection="1">
      <alignment vertical="top"/>
      <protection locked="0"/>
    </xf>
    <xf numFmtId="166" fontId="2" fillId="0" borderId="147" xfId="0" applyNumberFormat="1" applyFont="1" applyBorder="1" applyAlignment="1">
      <alignment vertical="top"/>
    </xf>
    <xf numFmtId="166" fontId="2" fillId="0" borderId="148" xfId="0" applyNumberFormat="1" applyFont="1" applyBorder="1" applyAlignment="1">
      <alignment vertical="top"/>
    </xf>
    <xf numFmtId="167" fontId="2" fillId="0" borderId="149" xfId="4" applyNumberFormat="1" applyFont="1" applyFill="1" applyBorder="1" applyAlignment="1">
      <alignment vertical="top"/>
    </xf>
    <xf numFmtId="49" fontId="19" fillId="0" borderId="150" xfId="0" applyNumberFormat="1" applyFont="1" applyFill="1" applyBorder="1" applyAlignment="1">
      <alignment vertical="center" wrapText="1"/>
    </xf>
    <xf numFmtId="49" fontId="2" fillId="0" borderId="151" xfId="0" applyNumberFormat="1" applyFont="1" applyFill="1" applyBorder="1" applyAlignment="1">
      <alignment vertical="top" wrapText="1"/>
    </xf>
    <xf numFmtId="0" fontId="4" fillId="0" borderId="152" xfId="0" applyFont="1" applyFill="1" applyBorder="1" applyAlignment="1">
      <alignment horizontal="left" vertical="top" wrapText="1"/>
    </xf>
    <xf numFmtId="166" fontId="2" fillId="0" borderId="152" xfId="0" applyNumberFormat="1" applyFont="1" applyBorder="1" applyAlignment="1" applyProtection="1">
      <alignment vertical="top"/>
      <protection locked="0"/>
    </xf>
    <xf numFmtId="166" fontId="2" fillId="0" borderId="152" xfId="0" applyNumberFormat="1" applyFont="1" applyBorder="1" applyAlignment="1">
      <alignment vertical="top"/>
    </xf>
    <xf numFmtId="166" fontId="2" fillId="0" borderId="153" xfId="0" applyNumberFormat="1" applyFont="1" applyBorder="1" applyAlignment="1">
      <alignment vertical="top"/>
    </xf>
    <xf numFmtId="167" fontId="2" fillId="0" borderId="154" xfId="4" applyNumberFormat="1" applyFont="1" applyFill="1" applyBorder="1" applyAlignment="1">
      <alignment vertical="top"/>
    </xf>
    <xf numFmtId="49" fontId="19" fillId="0" borderId="155" xfId="0" applyNumberFormat="1" applyFont="1" applyFill="1" applyBorder="1" applyAlignment="1">
      <alignment vertical="center" wrapText="1"/>
    </xf>
    <xf numFmtId="49" fontId="2" fillId="0" borderId="156" xfId="0" applyNumberFormat="1" applyFont="1" applyFill="1" applyBorder="1" applyAlignment="1">
      <alignment vertical="top" wrapText="1"/>
    </xf>
    <xf numFmtId="0" fontId="4" fillId="0" borderId="157" xfId="0" applyFont="1" applyFill="1" applyBorder="1" applyAlignment="1">
      <alignment horizontal="left" vertical="top" wrapText="1"/>
    </xf>
    <xf numFmtId="166" fontId="2" fillId="0" borderId="157" xfId="0" applyNumberFormat="1" applyFont="1" applyBorder="1" applyAlignment="1" applyProtection="1">
      <alignment vertical="top"/>
      <protection locked="0"/>
    </xf>
    <xf numFmtId="166" fontId="2" fillId="0" borderId="157" xfId="0" applyNumberFormat="1" applyFont="1" applyBorder="1" applyAlignment="1">
      <alignment vertical="top"/>
    </xf>
    <xf numFmtId="166" fontId="2" fillId="0" borderId="158" xfId="0" applyNumberFormat="1" applyFont="1" applyBorder="1" applyAlignment="1">
      <alignment vertical="top"/>
    </xf>
    <xf numFmtId="167" fontId="2" fillId="0" borderId="159" xfId="4" applyNumberFormat="1" applyFont="1" applyFill="1" applyBorder="1" applyAlignment="1">
      <alignment vertical="top"/>
    </xf>
    <xf numFmtId="49" fontId="2" fillId="0" borderId="160" xfId="0" applyNumberFormat="1" applyFont="1" applyFill="1" applyBorder="1" applyAlignment="1">
      <alignment vertical="center" wrapText="1"/>
    </xf>
    <xf numFmtId="49" fontId="2" fillId="0" borderId="161" xfId="0" applyNumberFormat="1" applyFont="1" applyFill="1" applyBorder="1" applyAlignment="1">
      <alignment vertical="top" wrapText="1"/>
    </xf>
    <xf numFmtId="0" fontId="4" fillId="0" borderId="162" xfId="0" applyFont="1" applyFill="1" applyBorder="1" applyAlignment="1">
      <alignment horizontal="left" vertical="top" wrapText="1"/>
    </xf>
    <xf numFmtId="166" fontId="2" fillId="0" borderId="162" xfId="0" applyNumberFormat="1" applyFont="1" applyBorder="1" applyAlignment="1" applyProtection="1">
      <alignment vertical="top"/>
      <protection locked="0"/>
    </xf>
    <xf numFmtId="166" fontId="2" fillId="0" borderId="162" xfId="0" applyNumberFormat="1" applyFont="1" applyBorder="1" applyAlignment="1">
      <alignment vertical="top"/>
    </xf>
    <xf numFmtId="166" fontId="2" fillId="0" borderId="163" xfId="0" applyNumberFormat="1" applyFont="1" applyBorder="1" applyAlignment="1">
      <alignment vertical="top"/>
    </xf>
    <xf numFmtId="49" fontId="2" fillId="0" borderId="165" xfId="0" applyNumberFormat="1" applyFont="1" applyFill="1" applyBorder="1" applyAlignment="1">
      <alignment vertical="center" wrapText="1"/>
    </xf>
    <xf numFmtId="49" fontId="19" fillId="0" borderId="166" xfId="0" applyNumberFormat="1" applyFont="1" applyFill="1" applyBorder="1" applyAlignment="1">
      <alignment vertical="top" wrapText="1"/>
    </xf>
    <xf numFmtId="0" fontId="4" fillId="3" borderId="167" xfId="0" applyFont="1" applyFill="1" applyBorder="1" applyAlignment="1">
      <alignment horizontal="left" vertical="top" wrapText="1"/>
    </xf>
    <xf numFmtId="166" fontId="2" fillId="0" borderId="167" xfId="0" applyNumberFormat="1" applyFont="1" applyBorder="1" applyAlignment="1" applyProtection="1">
      <alignment vertical="top"/>
      <protection locked="0"/>
    </xf>
    <xf numFmtId="166" fontId="2" fillId="0" borderId="167" xfId="0" applyNumberFormat="1" applyFont="1" applyBorder="1" applyAlignment="1">
      <alignment vertical="top"/>
    </xf>
    <xf numFmtId="166" fontId="2" fillId="0" borderId="168" xfId="0" applyNumberFormat="1" applyFont="1" applyBorder="1" applyAlignment="1">
      <alignment vertical="top"/>
    </xf>
    <xf numFmtId="167" fontId="2" fillId="0" borderId="169" xfId="4" applyNumberFormat="1" applyFont="1" applyFill="1" applyBorder="1" applyAlignment="1">
      <alignment vertical="top"/>
    </xf>
    <xf numFmtId="49" fontId="2" fillId="0" borderId="170" xfId="0" applyNumberFormat="1" applyFont="1" applyFill="1" applyBorder="1" applyAlignment="1">
      <alignment wrapText="1"/>
    </xf>
    <xf numFmtId="49" fontId="2" fillId="0" borderId="171" xfId="0" applyNumberFormat="1" applyFont="1" applyFill="1" applyBorder="1" applyAlignment="1">
      <alignment vertical="top" wrapText="1"/>
    </xf>
    <xf numFmtId="0" fontId="4" fillId="3" borderId="172" xfId="0" applyFont="1" applyFill="1" applyBorder="1" applyAlignment="1">
      <alignment horizontal="left" vertical="top" wrapText="1"/>
    </xf>
    <xf numFmtId="166" fontId="2" fillId="0" borderId="172" xfId="0" applyNumberFormat="1" applyFont="1" applyBorder="1" applyAlignment="1" applyProtection="1">
      <alignment vertical="top"/>
      <protection locked="0"/>
    </xf>
    <xf numFmtId="166" fontId="2" fillId="0" borderId="172" xfId="0" applyNumberFormat="1" applyFont="1" applyBorder="1" applyAlignment="1">
      <alignment vertical="top"/>
    </xf>
    <xf numFmtId="166" fontId="2" fillId="0" borderId="173" xfId="0" applyNumberFormat="1" applyFont="1" applyBorder="1" applyAlignment="1">
      <alignment vertical="top"/>
    </xf>
    <xf numFmtId="167" fontId="2" fillId="0" borderId="174" xfId="4" applyNumberFormat="1" applyFont="1" applyFill="1" applyBorder="1" applyAlignment="1">
      <alignment vertical="top"/>
    </xf>
    <xf numFmtId="49" fontId="2" fillId="0" borderId="175" xfId="0" applyNumberFormat="1" applyFont="1" applyFill="1" applyBorder="1" applyAlignment="1">
      <alignment vertical="center" wrapText="1"/>
    </xf>
    <xf numFmtId="49" fontId="2" fillId="0" borderId="176" xfId="0" applyNumberFormat="1" applyFont="1" applyFill="1" applyBorder="1" applyAlignment="1">
      <alignment vertical="top" wrapText="1"/>
    </xf>
    <xf numFmtId="0" fontId="4" fillId="3" borderId="177" xfId="0" applyFont="1" applyFill="1" applyBorder="1" applyAlignment="1">
      <alignment horizontal="left" vertical="top" wrapText="1"/>
    </xf>
    <xf numFmtId="166" fontId="2" fillId="0" borderId="177" xfId="0" applyNumberFormat="1" applyFont="1" applyBorder="1" applyAlignment="1" applyProtection="1">
      <alignment vertical="top"/>
      <protection locked="0"/>
    </xf>
    <xf numFmtId="166" fontId="2" fillId="0" borderId="177" xfId="0" applyNumberFormat="1" applyFont="1" applyBorder="1" applyAlignment="1">
      <alignment vertical="top"/>
    </xf>
    <xf numFmtId="166" fontId="2" fillId="0" borderId="178" xfId="0" applyNumberFormat="1" applyFont="1" applyBorder="1" applyAlignment="1">
      <alignment vertical="top"/>
    </xf>
    <xf numFmtId="167" fontId="2" fillId="0" borderId="179" xfId="4" applyNumberFormat="1" applyFont="1" applyFill="1" applyBorder="1" applyAlignment="1">
      <alignment vertical="top"/>
    </xf>
    <xf numFmtId="49" fontId="2" fillId="0" borderId="180" xfId="0" applyNumberFormat="1" applyFont="1" applyFill="1" applyBorder="1" applyAlignment="1">
      <alignment wrapText="1"/>
    </xf>
    <xf numFmtId="49" fontId="2" fillId="0" borderId="181" xfId="0" applyNumberFormat="1" applyFont="1" applyFill="1" applyBorder="1" applyAlignment="1">
      <alignment vertical="top" wrapText="1"/>
    </xf>
    <xf numFmtId="0" fontId="4" fillId="3" borderId="182" xfId="0" applyFont="1" applyFill="1" applyBorder="1" applyAlignment="1">
      <alignment horizontal="left" vertical="top" wrapText="1"/>
    </xf>
    <xf numFmtId="166" fontId="2" fillId="0" borderId="182" xfId="0" applyNumberFormat="1" applyFont="1" applyBorder="1" applyAlignment="1" applyProtection="1">
      <alignment vertical="top"/>
      <protection locked="0"/>
    </xf>
    <xf numFmtId="166" fontId="2" fillId="0" borderId="182" xfId="0" applyNumberFormat="1" applyFont="1" applyBorder="1" applyAlignment="1">
      <alignment vertical="top"/>
    </xf>
    <xf numFmtId="166" fontId="2" fillId="0" borderId="183" xfId="0" applyNumberFormat="1" applyFont="1" applyBorder="1" applyAlignment="1">
      <alignment vertical="top"/>
    </xf>
    <xf numFmtId="49" fontId="2" fillId="0" borderId="185" xfId="0" applyNumberFormat="1" applyFont="1" applyFill="1" applyBorder="1" applyAlignment="1">
      <alignment vertical="center" wrapText="1"/>
    </xf>
    <xf numFmtId="49" fontId="2" fillId="0" borderId="186" xfId="0" applyNumberFormat="1" applyFont="1" applyFill="1" applyBorder="1" applyAlignment="1">
      <alignment vertical="top" wrapText="1"/>
    </xf>
    <xf numFmtId="0" fontId="4" fillId="3" borderId="187" xfId="0" applyFont="1" applyFill="1" applyBorder="1" applyAlignment="1">
      <alignment horizontal="left" vertical="top" wrapText="1"/>
    </xf>
    <xf numFmtId="166" fontId="2" fillId="0" borderId="187" xfId="0" applyNumberFormat="1" applyFont="1" applyBorder="1" applyAlignment="1" applyProtection="1">
      <alignment vertical="top"/>
      <protection locked="0"/>
    </xf>
    <xf numFmtId="166" fontId="2" fillId="0" borderId="187" xfId="0" applyNumberFormat="1" applyFont="1" applyBorder="1" applyAlignment="1">
      <alignment vertical="top"/>
    </xf>
    <xf numFmtId="166" fontId="2" fillId="0" borderId="188" xfId="0" applyNumberFormat="1" applyFont="1" applyBorder="1" applyAlignment="1">
      <alignment vertical="top"/>
    </xf>
    <xf numFmtId="49" fontId="2" fillId="0" borderId="190" xfId="0" applyNumberFormat="1" applyFont="1" applyFill="1" applyBorder="1" applyAlignment="1">
      <alignment vertical="center" wrapText="1"/>
    </xf>
    <xf numFmtId="49" fontId="2" fillId="0" borderId="191" xfId="0" applyNumberFormat="1" applyFont="1" applyFill="1" applyBorder="1" applyAlignment="1">
      <alignment vertical="top" wrapText="1"/>
    </xf>
    <xf numFmtId="0" fontId="4" fillId="3" borderId="192" xfId="0" applyFont="1" applyFill="1" applyBorder="1" applyAlignment="1">
      <alignment horizontal="left" vertical="top" wrapText="1"/>
    </xf>
    <xf numFmtId="166" fontId="2" fillId="0" borderId="192" xfId="0" applyNumberFormat="1" applyFont="1" applyBorder="1" applyAlignment="1" applyProtection="1">
      <alignment vertical="top"/>
      <protection locked="0"/>
    </xf>
    <xf numFmtId="166" fontId="2" fillId="0" borderId="192" xfId="0" applyNumberFormat="1" applyFont="1" applyBorder="1" applyAlignment="1">
      <alignment vertical="top"/>
    </xf>
    <xf numFmtId="166" fontId="2" fillId="0" borderId="193" xfId="0" applyNumberFormat="1" applyFont="1" applyBorder="1" applyAlignment="1">
      <alignment vertical="top"/>
    </xf>
    <xf numFmtId="49" fontId="2" fillId="0" borderId="195" xfId="0" applyNumberFormat="1" applyFont="1" applyFill="1" applyBorder="1" applyAlignment="1">
      <alignment vertical="center" wrapText="1"/>
    </xf>
    <xf numFmtId="49" fontId="2" fillId="0" borderId="196" xfId="0" applyNumberFormat="1" applyFont="1" applyFill="1" applyBorder="1" applyAlignment="1">
      <alignment vertical="top" wrapText="1"/>
    </xf>
    <xf numFmtId="0" fontId="4" fillId="3" borderId="197" xfId="0" applyFont="1" applyFill="1" applyBorder="1" applyAlignment="1">
      <alignment horizontal="left" vertical="top" wrapText="1"/>
    </xf>
    <xf numFmtId="166" fontId="2" fillId="0" borderId="197" xfId="0" applyNumberFormat="1" applyFont="1" applyBorder="1" applyAlignment="1" applyProtection="1">
      <alignment vertical="top"/>
      <protection locked="0"/>
    </xf>
    <xf numFmtId="166" fontId="2" fillId="0" borderId="197" xfId="0" applyNumberFormat="1" applyFont="1" applyBorder="1" applyAlignment="1">
      <alignment vertical="top"/>
    </xf>
    <xf numFmtId="166" fontId="2" fillId="0" borderId="198" xfId="0" applyNumberFormat="1" applyFont="1" applyBorder="1" applyAlignment="1">
      <alignment vertical="top"/>
    </xf>
    <xf numFmtId="0" fontId="2" fillId="0" borderId="57" xfId="0" applyFont="1" applyFill="1" applyBorder="1" applyAlignment="1">
      <alignment horizontal="left" vertical="top" wrapText="1"/>
    </xf>
    <xf numFmtId="167" fontId="2" fillId="0" borderId="199" xfId="4" applyNumberFormat="1" applyFont="1" applyFill="1" applyBorder="1" applyAlignment="1">
      <alignment vertical="top"/>
    </xf>
    <xf numFmtId="0" fontId="2" fillId="0" borderId="200" xfId="0" applyFont="1" applyFill="1" applyBorder="1" applyAlignment="1">
      <alignment vertical="top" wrapText="1"/>
    </xf>
    <xf numFmtId="0" fontId="4" fillId="0" borderId="200" xfId="0" applyFont="1" applyFill="1" applyBorder="1" applyAlignment="1">
      <alignment horizontal="left" vertical="top" wrapText="1"/>
    </xf>
    <xf numFmtId="49" fontId="2" fillId="0" borderId="200" xfId="0" applyNumberFormat="1" applyFont="1" applyBorder="1" applyAlignment="1">
      <alignment vertical="top" wrapText="1"/>
    </xf>
    <xf numFmtId="166" fontId="2" fillId="0" borderId="200" xfId="0" applyNumberFormat="1" applyFont="1" applyBorder="1" applyProtection="1">
      <protection locked="0"/>
    </xf>
    <xf numFmtId="166" fontId="2" fillId="0" borderId="200" xfId="0" applyNumberFormat="1" applyFont="1" applyBorder="1" applyAlignment="1">
      <alignment vertical="top"/>
    </xf>
    <xf numFmtId="166" fontId="2" fillId="0" borderId="201" xfId="0" applyNumberFormat="1" applyFont="1" applyBorder="1" applyAlignment="1">
      <alignment vertical="top"/>
    </xf>
    <xf numFmtId="166" fontId="2" fillId="0" borderId="182" xfId="0" applyNumberFormat="1" applyFont="1" applyBorder="1" applyProtection="1">
      <protection locked="0"/>
    </xf>
    <xf numFmtId="0" fontId="4" fillId="0" borderId="182" xfId="0" applyFont="1" applyFill="1" applyBorder="1" applyAlignment="1">
      <alignment horizontal="left" vertical="top" wrapText="1"/>
    </xf>
    <xf numFmtId="166" fontId="2" fillId="0" borderId="182" xfId="0" applyNumberFormat="1" applyFont="1" applyFill="1" applyBorder="1" applyAlignment="1" applyProtection="1">
      <alignment horizontal="right" vertical="top"/>
      <protection locked="0"/>
    </xf>
    <xf numFmtId="166" fontId="2" fillId="0" borderId="200" xfId="0" applyNumberFormat="1" applyFont="1" applyFill="1" applyBorder="1" applyAlignment="1" applyProtection="1">
      <alignment horizontal="right" vertical="top"/>
      <protection locked="0"/>
    </xf>
    <xf numFmtId="0" fontId="4" fillId="0" borderId="68" xfId="0" applyFont="1" applyFill="1" applyBorder="1" applyAlignment="1">
      <alignment horizontal="left" vertical="top" wrapText="1"/>
    </xf>
    <xf numFmtId="0" fontId="2" fillId="0" borderId="48" xfId="0" applyFont="1" applyFill="1" applyBorder="1" applyAlignment="1">
      <alignment horizontal="left" vertical="top" wrapText="1"/>
    </xf>
    <xf numFmtId="0" fontId="3" fillId="0" borderId="182" xfId="0" applyFont="1" applyFill="1" applyBorder="1" applyAlignment="1">
      <alignment horizontal="left" vertical="top" wrapText="1"/>
    </xf>
    <xf numFmtId="0" fontId="4" fillId="0" borderId="71" xfId="0" applyFont="1" applyFill="1" applyBorder="1" applyAlignment="1">
      <alignment horizontal="left" vertical="top" wrapText="1"/>
    </xf>
    <xf numFmtId="166" fontId="2" fillId="0" borderId="183" xfId="0" applyNumberFormat="1" applyFont="1" applyFill="1" applyBorder="1" applyAlignment="1">
      <alignment horizontal="right" vertical="top"/>
    </xf>
    <xf numFmtId="0" fontId="3" fillId="0" borderId="200" xfId="0" applyFont="1" applyFill="1" applyBorder="1" applyAlignment="1">
      <alignment horizontal="left" vertical="top" wrapText="1"/>
    </xf>
    <xf numFmtId="0" fontId="4" fillId="0" borderId="204" xfId="0" applyFont="1" applyFill="1" applyBorder="1" applyAlignment="1">
      <alignment horizontal="left" vertical="top" wrapText="1"/>
    </xf>
    <xf numFmtId="166" fontId="2" fillId="0" borderId="201" xfId="0" applyNumberFormat="1" applyFont="1" applyFill="1" applyBorder="1" applyAlignment="1">
      <alignment horizontal="right" vertical="top"/>
    </xf>
    <xf numFmtId="166" fontId="2" fillId="0" borderId="0" xfId="0" applyNumberFormat="1" applyFont="1" applyBorder="1" applyAlignment="1">
      <alignment horizontal="right" vertical="top"/>
    </xf>
    <xf numFmtId="166" fontId="2" fillId="0" borderId="78" xfId="0" applyNumberFormat="1" applyFont="1" applyBorder="1" applyAlignment="1">
      <alignment horizontal="right" vertical="top"/>
    </xf>
    <xf numFmtId="0" fontId="6" fillId="0" borderId="43" xfId="0" applyFont="1" applyFill="1" applyBorder="1" applyAlignment="1">
      <alignment horizontal="center" vertical="top"/>
    </xf>
    <xf numFmtId="0" fontId="6" fillId="0" borderId="9" xfId="0" applyFont="1" applyFill="1" applyBorder="1" applyAlignment="1">
      <alignment horizontal="center" vertical="top"/>
    </xf>
    <xf numFmtId="0" fontId="6" fillId="0" borderId="13" xfId="0" applyFont="1" applyFill="1" applyBorder="1" applyAlignment="1">
      <alignment horizontal="center" vertical="top"/>
    </xf>
    <xf numFmtId="0" fontId="9" fillId="0" borderId="9" xfId="0" applyFont="1" applyFill="1" applyBorder="1" applyAlignment="1">
      <alignment horizontal="center"/>
    </xf>
    <xf numFmtId="0" fontId="9" fillId="0" borderId="13" xfId="0" applyFont="1" applyFill="1" applyBorder="1" applyAlignment="1">
      <alignment horizontal="center"/>
    </xf>
    <xf numFmtId="0" fontId="9" fillId="0" borderId="9" xfId="0" applyFont="1" applyFill="1" applyBorder="1" applyAlignment="1">
      <alignment horizontal="center" vertical="top"/>
    </xf>
    <xf numFmtId="0" fontId="9" fillId="0" borderId="13" xfId="0" applyFont="1" applyFill="1" applyBorder="1" applyAlignment="1">
      <alignment horizontal="center" vertical="top"/>
    </xf>
    <xf numFmtId="0" fontId="6" fillId="0" borderId="73" xfId="0" applyFont="1" applyFill="1" applyBorder="1" applyAlignment="1">
      <alignment horizontal="center" vertical="top"/>
    </xf>
    <xf numFmtId="0" fontId="6" fillId="0" borderId="44" xfId="0" applyFont="1" applyFill="1" applyBorder="1" applyAlignment="1">
      <alignment horizontal="center" vertical="top"/>
    </xf>
    <xf numFmtId="0" fontId="6" fillId="0" borderId="42" xfId="0" applyFont="1" applyFill="1" applyBorder="1" applyAlignment="1">
      <alignment horizontal="center" vertical="top"/>
    </xf>
    <xf numFmtId="0" fontId="6" fillId="0" borderId="45" xfId="0" applyFont="1" applyFill="1" applyBorder="1" applyAlignment="1">
      <alignment horizontal="center" vertical="top"/>
    </xf>
    <xf numFmtId="0" fontId="6" fillId="0" borderId="3" xfId="0" applyFont="1" applyFill="1" applyBorder="1" applyAlignment="1">
      <alignment horizontal="center" vertical="top"/>
    </xf>
    <xf numFmtId="0" fontId="6" fillId="0" borderId="28" xfId="0" applyFont="1" applyFill="1" applyBorder="1" applyAlignment="1">
      <alignment horizontal="center" vertical="top"/>
    </xf>
    <xf numFmtId="0" fontId="6" fillId="0" borderId="53" xfId="0" applyFont="1" applyFill="1" applyBorder="1" applyAlignment="1">
      <alignment horizontal="center" vertical="top"/>
    </xf>
    <xf numFmtId="0" fontId="5" fillId="0" borderId="53" xfId="0" applyFont="1" applyFill="1" applyBorder="1" applyAlignment="1">
      <alignment horizontal="center" vertical="top"/>
    </xf>
    <xf numFmtId="0" fontId="6" fillId="0" borderId="32" xfId="0" applyFont="1" applyFill="1" applyBorder="1" applyAlignment="1">
      <alignment horizontal="center" vertical="top"/>
    </xf>
    <xf numFmtId="0" fontId="6" fillId="0" borderId="76" xfId="0" applyFont="1" applyFill="1" applyBorder="1" applyAlignment="1">
      <alignment horizontal="center" vertical="top"/>
    </xf>
    <xf numFmtId="0" fontId="2" fillId="0" borderId="42" xfId="0" applyFont="1" applyFill="1" applyBorder="1" applyAlignment="1">
      <alignment horizontal="center" vertical="top"/>
    </xf>
    <xf numFmtId="0" fontId="2" fillId="0" borderId="9" xfId="0" applyFont="1" applyFill="1" applyBorder="1" applyAlignment="1">
      <alignment horizontal="center" vertical="top"/>
    </xf>
    <xf numFmtId="0" fontId="2" fillId="0" borderId="21" xfId="0" applyFont="1" applyFill="1" applyBorder="1" applyAlignment="1">
      <alignment horizontal="center" vertical="top"/>
    </xf>
    <xf numFmtId="0" fontId="2" fillId="0" borderId="43" xfId="0" applyFont="1" applyFill="1" applyBorder="1" applyAlignment="1">
      <alignment horizontal="center" vertical="top"/>
    </xf>
    <xf numFmtId="0" fontId="2" fillId="0" borderId="73" xfId="0" applyFont="1" applyFill="1" applyBorder="1" applyAlignment="1">
      <alignment horizontal="center" vertical="top"/>
    </xf>
    <xf numFmtId="0" fontId="2" fillId="0" borderId="44" xfId="0" applyFont="1" applyFill="1" applyBorder="1" applyAlignment="1">
      <alignment horizontal="center" vertical="top"/>
    </xf>
    <xf numFmtId="0" fontId="2" fillId="0" borderId="202" xfId="0" applyFont="1" applyFill="1" applyBorder="1" applyAlignment="1">
      <alignment horizontal="center" vertical="top"/>
    </xf>
    <xf numFmtId="0" fontId="2" fillId="0" borderId="203" xfId="0" applyFont="1" applyFill="1" applyBorder="1" applyAlignment="1">
      <alignment horizontal="center" vertical="top"/>
    </xf>
    <xf numFmtId="0" fontId="2" fillId="0" borderId="28" xfId="0" applyFont="1" applyFill="1" applyBorder="1" applyAlignment="1">
      <alignment horizontal="center" vertical="top"/>
    </xf>
    <xf numFmtId="0" fontId="0" fillId="0" borderId="9" xfId="0" applyFill="1" applyBorder="1" applyAlignment="1">
      <alignment horizontal="center" vertical="top"/>
    </xf>
    <xf numFmtId="0" fontId="0" fillId="0" borderId="13" xfId="0" applyFill="1" applyBorder="1" applyAlignment="1">
      <alignment horizontal="center" vertical="top"/>
    </xf>
    <xf numFmtId="0" fontId="2" fillId="0" borderId="56" xfId="0" applyFont="1" applyFill="1" applyBorder="1" applyAlignment="1">
      <alignment horizontal="center" vertical="top"/>
    </xf>
    <xf numFmtId="0" fontId="0" fillId="0" borderId="55" xfId="0" applyFill="1" applyBorder="1" applyAlignment="1">
      <alignment horizontal="center" vertical="top"/>
    </xf>
    <xf numFmtId="0" fontId="2" fillId="0" borderId="45" xfId="0" applyFont="1" applyFill="1" applyBorder="1" applyAlignment="1">
      <alignment horizontal="center" vertical="top"/>
    </xf>
    <xf numFmtId="0" fontId="2" fillId="0" borderId="9" xfId="0" applyFont="1" applyFill="1" applyBorder="1" applyAlignment="1">
      <alignment horizontal="center"/>
    </xf>
    <xf numFmtId="0" fontId="2" fillId="0" borderId="13" xfId="0" applyFont="1" applyFill="1" applyBorder="1" applyAlignment="1">
      <alignment horizontal="center"/>
    </xf>
    <xf numFmtId="0" fontId="2" fillId="0" borderId="59" xfId="0" applyFont="1" applyFill="1" applyBorder="1" applyAlignment="1">
      <alignment horizontal="center" vertical="top"/>
    </xf>
    <xf numFmtId="0" fontId="2" fillId="0" borderId="35" xfId="0" applyFont="1" applyFill="1" applyBorder="1" applyAlignment="1">
      <alignment horizontal="center" vertical="top"/>
    </xf>
    <xf numFmtId="0" fontId="2" fillId="0" borderId="60" xfId="0" applyFont="1" applyFill="1" applyBorder="1" applyAlignment="1">
      <alignment horizontal="center" vertical="top"/>
    </xf>
    <xf numFmtId="0" fontId="2" fillId="0" borderId="13" xfId="0" applyFont="1" applyFill="1" applyBorder="1" applyAlignment="1">
      <alignment horizontal="center" vertical="top"/>
    </xf>
    <xf numFmtId="0" fontId="0" fillId="0" borderId="9" xfId="0" applyFill="1" applyBorder="1" applyAlignment="1">
      <alignment horizontal="center"/>
    </xf>
    <xf numFmtId="0" fontId="0" fillId="0" borderId="13" xfId="0" applyFill="1" applyBorder="1" applyAlignment="1">
      <alignment horizontal="center"/>
    </xf>
    <xf numFmtId="0" fontId="4" fillId="0" borderId="73" xfId="0" applyFont="1" applyFill="1" applyBorder="1" applyAlignment="1">
      <alignment horizontal="center" vertical="top"/>
    </xf>
    <xf numFmtId="0" fontId="4" fillId="0" borderId="44" xfId="0" applyFont="1" applyFill="1" applyBorder="1" applyAlignment="1">
      <alignment horizontal="center" vertical="top"/>
    </xf>
    <xf numFmtId="0" fontId="4" fillId="0" borderId="45" xfId="0" applyFont="1" applyFill="1" applyBorder="1" applyAlignment="1">
      <alignment horizontal="center" vertical="top"/>
    </xf>
    <xf numFmtId="166" fontId="2" fillId="0" borderId="88" xfId="0" applyNumberFormat="1" applyFont="1" applyFill="1" applyBorder="1" applyAlignment="1">
      <alignment horizontal="right" vertical="top"/>
    </xf>
    <xf numFmtId="166" fontId="2" fillId="0" borderId="205" xfId="0" applyNumberFormat="1" applyFont="1" applyBorder="1" applyAlignment="1" applyProtection="1">
      <alignment horizontal="right" vertical="top"/>
      <protection locked="0"/>
    </xf>
    <xf numFmtId="0" fontId="4" fillId="3" borderId="72" xfId="0" applyFont="1" applyFill="1" applyBorder="1" applyAlignment="1">
      <alignment horizontal="left" vertical="top" wrapText="1"/>
    </xf>
    <xf numFmtId="0" fontId="4" fillId="3" borderId="206" xfId="0" applyFont="1" applyFill="1" applyBorder="1" applyAlignment="1">
      <alignment horizontal="left" vertical="top" wrapText="1"/>
    </xf>
    <xf numFmtId="166" fontId="2" fillId="0" borderId="207" xfId="0" applyNumberFormat="1" applyFont="1" applyFill="1" applyBorder="1" applyAlignment="1" applyProtection="1">
      <alignment vertical="top"/>
      <protection locked="0"/>
    </xf>
    <xf numFmtId="166" fontId="2" fillId="0" borderId="35" xfId="0" applyNumberFormat="1" applyFont="1" applyBorder="1" applyAlignment="1" applyProtection="1">
      <alignment horizontal="right" vertical="top"/>
      <protection locked="0"/>
    </xf>
    <xf numFmtId="166" fontId="2" fillId="0" borderId="36" xfId="0" applyNumberFormat="1" applyFont="1" applyFill="1" applyBorder="1" applyAlignment="1" applyProtection="1">
      <alignment vertical="top"/>
    </xf>
    <xf numFmtId="167" fontId="2" fillId="0" borderId="89" xfId="4" applyNumberFormat="1" applyFont="1" applyFill="1" applyBorder="1" applyAlignment="1">
      <alignment vertical="top"/>
    </xf>
    <xf numFmtId="167" fontId="2" fillId="0" borderId="94" xfId="4" applyNumberFormat="1" applyFont="1" applyFill="1" applyBorder="1" applyAlignment="1">
      <alignment vertical="top"/>
    </xf>
    <xf numFmtId="167" fontId="2" fillId="0" borderId="99" xfId="4" applyNumberFormat="1" applyFont="1" applyFill="1" applyBorder="1" applyAlignment="1">
      <alignment vertical="top"/>
    </xf>
    <xf numFmtId="167" fontId="2" fillId="0" borderId="104" xfId="4" applyNumberFormat="1" applyFont="1" applyFill="1" applyBorder="1" applyAlignment="1">
      <alignment vertical="top"/>
    </xf>
    <xf numFmtId="167" fontId="2" fillId="0" borderId="109" xfId="4" applyNumberFormat="1" applyFont="1" applyFill="1" applyBorder="1" applyAlignment="1">
      <alignment vertical="top"/>
    </xf>
    <xf numFmtId="167" fontId="2" fillId="0" borderId="114" xfId="4" applyNumberFormat="1" applyFont="1" applyFill="1" applyBorder="1" applyAlignment="1">
      <alignment vertical="top"/>
    </xf>
    <xf numFmtId="167" fontId="2" fillId="0" borderId="119" xfId="4" applyNumberFormat="1" applyFont="1" applyFill="1" applyBorder="1" applyAlignment="1">
      <alignment vertical="top"/>
    </xf>
    <xf numFmtId="167" fontId="2" fillId="0" borderId="124" xfId="4" applyNumberFormat="1" applyFont="1" applyFill="1" applyBorder="1" applyAlignment="1">
      <alignment vertical="top"/>
    </xf>
    <xf numFmtId="167" fontId="2" fillId="0" borderId="129" xfId="4" applyNumberFormat="1" applyFont="1" applyFill="1" applyBorder="1" applyAlignment="1">
      <alignment vertical="top"/>
    </xf>
    <xf numFmtId="167" fontId="2" fillId="0" borderId="134" xfId="4" applyNumberFormat="1" applyFont="1" applyFill="1" applyBorder="1" applyAlignment="1">
      <alignment vertical="top"/>
    </xf>
    <xf numFmtId="167" fontId="2" fillId="0" borderId="139" xfId="4" applyNumberFormat="1" applyFont="1" applyFill="1" applyBorder="1" applyAlignment="1">
      <alignment vertical="top"/>
    </xf>
    <xf numFmtId="167" fontId="2" fillId="0" borderId="164" xfId="4" applyNumberFormat="1" applyFont="1" applyFill="1" applyBorder="1" applyAlignment="1">
      <alignment vertical="top"/>
    </xf>
    <xf numFmtId="167" fontId="2" fillId="0" borderId="184" xfId="4" applyNumberFormat="1" applyFont="1" applyFill="1" applyBorder="1" applyAlignment="1">
      <alignment vertical="top"/>
    </xf>
    <xf numFmtId="167" fontId="2" fillId="0" borderId="189" xfId="4" applyNumberFormat="1" applyFont="1" applyFill="1" applyBorder="1" applyAlignment="1">
      <alignment vertical="top"/>
    </xf>
    <xf numFmtId="167" fontId="2" fillId="0" borderId="194" xfId="4" applyNumberFormat="1" applyFont="1" applyFill="1" applyBorder="1" applyAlignment="1">
      <alignment vertical="top"/>
    </xf>
    <xf numFmtId="167" fontId="2" fillId="0" borderId="53" xfId="4" applyNumberFormat="1" applyFont="1" applyFill="1" applyBorder="1" applyAlignment="1">
      <alignment vertical="top"/>
    </xf>
    <xf numFmtId="0" fontId="4" fillId="0" borderId="209" xfId="0" applyFont="1" applyFill="1" applyBorder="1" applyAlignment="1">
      <alignment horizontal="left" vertical="top" wrapText="1"/>
    </xf>
    <xf numFmtId="0" fontId="2" fillId="0" borderId="209" xfId="0" applyFont="1" applyFill="1" applyBorder="1" applyAlignment="1">
      <alignment horizontal="left" vertical="top" wrapText="1"/>
    </xf>
    <xf numFmtId="166" fontId="2" fillId="0" borderId="209" xfId="0" applyNumberFormat="1" applyFont="1" applyFill="1" applyBorder="1" applyAlignment="1" applyProtection="1">
      <alignment horizontal="right" vertical="top"/>
      <protection locked="0"/>
    </xf>
    <xf numFmtId="166" fontId="2" fillId="0" borderId="209" xfId="0" applyNumberFormat="1" applyFont="1" applyBorder="1" applyAlignment="1">
      <alignment vertical="top"/>
    </xf>
    <xf numFmtId="166" fontId="2" fillId="0" borderId="209" xfId="0" applyNumberFormat="1" applyFont="1" applyBorder="1" applyProtection="1">
      <protection locked="0"/>
    </xf>
    <xf numFmtId="166" fontId="2" fillId="0" borderId="208" xfId="0" applyNumberFormat="1" applyFont="1" applyBorder="1" applyAlignment="1">
      <alignment vertical="top"/>
    </xf>
    <xf numFmtId="0" fontId="5" fillId="0" borderId="209" xfId="0" applyFont="1" applyFill="1" applyBorder="1" applyAlignment="1">
      <alignment horizontal="left" vertical="top" wrapText="1"/>
    </xf>
    <xf numFmtId="0" fontId="20" fillId="0" borderId="0" xfId="4" applyNumberFormat="1" applyFont="1" applyFill="1" applyBorder="1" applyAlignment="1" applyProtection="1">
      <alignment horizontal="left" vertical="center" wrapText="1"/>
    </xf>
    <xf numFmtId="0" fontId="7" fillId="0" borderId="0" xfId="4" applyNumberFormat="1" applyFont="1" applyFill="1" applyBorder="1" applyAlignment="1" applyProtection="1">
      <alignment horizontal="left" vertical="center" wrapText="1"/>
    </xf>
    <xf numFmtId="0" fontId="4" fillId="0" borderId="76" xfId="0" applyFont="1" applyFill="1" applyBorder="1" applyAlignment="1">
      <alignment horizontal="center" vertical="top"/>
    </xf>
    <xf numFmtId="0" fontId="2" fillId="0" borderId="55" xfId="0" applyFont="1" applyFill="1" applyBorder="1" applyAlignment="1">
      <alignment horizontal="center" vertical="top"/>
    </xf>
    <xf numFmtId="0" fontId="2" fillId="0" borderId="208" xfId="0" applyFont="1" applyFill="1" applyBorder="1" applyAlignment="1">
      <alignment horizontal="center" vertical="top"/>
    </xf>
    <xf numFmtId="0" fontId="0" fillId="0" borderId="0" xfId="0" applyAlignment="1">
      <alignment wrapText="1"/>
    </xf>
    <xf numFmtId="0" fontId="0" fillId="0" borderId="0" xfId="0" applyAlignment="1">
      <alignment horizontal="center"/>
    </xf>
    <xf numFmtId="0" fontId="0" fillId="0" borderId="87" xfId="0" applyBorder="1"/>
    <xf numFmtId="0" fontId="0" fillId="0" borderId="87" xfId="0" applyBorder="1" applyAlignment="1">
      <alignment wrapText="1"/>
    </xf>
    <xf numFmtId="49" fontId="0" fillId="0" borderId="87" xfId="0" applyNumberFormat="1" applyBorder="1"/>
    <xf numFmtId="0" fontId="0" fillId="0" borderId="87" xfId="0" applyBorder="1" applyAlignment="1">
      <alignment horizontal="center"/>
    </xf>
    <xf numFmtId="49" fontId="0" fillId="0" borderId="87" xfId="0" applyNumberFormat="1" applyBorder="1" applyAlignment="1">
      <alignment horizontal="center"/>
    </xf>
    <xf numFmtId="0" fontId="0" fillId="0" borderId="0" xfId="0" applyBorder="1" applyAlignment="1">
      <alignment wrapText="1"/>
    </xf>
    <xf numFmtId="49" fontId="0" fillId="0" borderId="0" xfId="0" applyNumberFormat="1" applyBorder="1"/>
    <xf numFmtId="0" fontId="0" fillId="0" borderId="0" xfId="0" applyBorder="1" applyAlignment="1">
      <alignment horizontal="center"/>
    </xf>
    <xf numFmtId="49" fontId="0" fillId="0" borderId="0" xfId="0" applyNumberFormat="1" applyBorder="1" applyAlignment="1">
      <alignment horizontal="center"/>
    </xf>
    <xf numFmtId="0" fontId="0" fillId="0" borderId="0" xfId="0" applyFont="1" applyBorder="1" applyAlignment="1">
      <alignment wrapText="1"/>
    </xf>
    <xf numFmtId="0" fontId="0" fillId="0" borderId="0" xfId="0" applyBorder="1" applyAlignment="1">
      <alignment horizontal="left"/>
    </xf>
    <xf numFmtId="0" fontId="21" fillId="0" borderId="0" xfId="0" applyFont="1" applyAlignment="1">
      <alignment wrapText="1"/>
    </xf>
    <xf numFmtId="164" fontId="18" fillId="0" borderId="41" xfId="1" applyFont="1" applyFill="1" applyBorder="1" applyAlignment="1" applyProtection="1">
      <alignment vertical="top"/>
    </xf>
    <xf numFmtId="0" fontId="18" fillId="0" borderId="30" xfId="0" applyFont="1" applyFill="1" applyBorder="1" applyAlignment="1" applyProtection="1">
      <alignment vertical="top" wrapText="1"/>
    </xf>
    <xf numFmtId="0" fontId="9" fillId="6" borderId="213" xfId="0" applyFont="1" applyFill="1" applyBorder="1" applyAlignment="1">
      <alignment horizontal="center"/>
    </xf>
    <xf numFmtId="0" fontId="9" fillId="6" borderId="5" xfId="0" applyFont="1" applyFill="1" applyBorder="1" applyAlignment="1">
      <alignment horizontal="center" wrapText="1"/>
    </xf>
    <xf numFmtId="0" fontId="9" fillId="6" borderId="5" xfId="0" applyFont="1" applyFill="1" applyBorder="1" applyAlignment="1">
      <alignment horizontal="center"/>
    </xf>
    <xf numFmtId="0" fontId="9" fillId="6" borderId="36" xfId="0" applyFont="1" applyFill="1" applyBorder="1" applyAlignment="1">
      <alignment horizontal="center"/>
    </xf>
    <xf numFmtId="0" fontId="0" fillId="0" borderId="210" xfId="0" applyBorder="1"/>
    <xf numFmtId="0" fontId="0" fillId="0" borderId="211" xfId="0" applyBorder="1"/>
    <xf numFmtId="0" fontId="0" fillId="0" borderId="199" xfId="0" applyBorder="1"/>
    <xf numFmtId="0" fontId="0" fillId="0" borderId="200" xfId="0" applyBorder="1" applyAlignment="1">
      <alignment wrapText="1"/>
    </xf>
    <xf numFmtId="49" fontId="0" fillId="0" borderId="200" xfId="0" applyNumberFormat="1" applyBorder="1"/>
    <xf numFmtId="0" fontId="0" fillId="0" borderId="200" xfId="0" applyBorder="1" applyAlignment="1">
      <alignment horizontal="center"/>
    </xf>
    <xf numFmtId="49" fontId="0" fillId="0" borderId="200" xfId="0" applyNumberFormat="1" applyBorder="1" applyAlignment="1">
      <alignment horizontal="center"/>
    </xf>
    <xf numFmtId="0" fontId="0" fillId="0" borderId="201" xfId="0" applyBorder="1"/>
    <xf numFmtId="0" fontId="0" fillId="0" borderId="3" xfId="0" applyFont="1" applyBorder="1" applyAlignment="1">
      <alignment wrapText="1"/>
    </xf>
    <xf numFmtId="166" fontId="3" fillId="2" borderId="1" xfId="1" applyNumberFormat="1" applyFont="1" applyFill="1" applyBorder="1" applyAlignment="1" applyProtection="1">
      <alignment horizontal="center" vertical="center" wrapText="1"/>
    </xf>
    <xf numFmtId="166" fontId="3" fillId="2" borderId="41" xfId="1" applyNumberFormat="1" applyFont="1" applyFill="1" applyBorder="1" applyAlignment="1" applyProtection="1">
      <alignment horizontal="center" vertical="center" wrapText="1"/>
    </xf>
    <xf numFmtId="0" fontId="18" fillId="7" borderId="66" xfId="0" applyFont="1" applyFill="1" applyBorder="1" applyAlignment="1" applyProtection="1">
      <alignment vertical="top" wrapText="1"/>
    </xf>
    <xf numFmtId="164" fontId="18" fillId="7" borderId="69" xfId="1" applyFont="1" applyFill="1" applyBorder="1" applyAlignment="1" applyProtection="1">
      <alignment vertical="top"/>
    </xf>
    <xf numFmtId="0" fontId="20" fillId="0" borderId="0" xfId="4" applyNumberFormat="1" applyFont="1" applyFill="1" applyBorder="1" applyAlignment="1" applyProtection="1">
      <alignment horizontal="left" vertical="center" wrapText="1"/>
    </xf>
    <xf numFmtId="0" fontId="3" fillId="0" borderId="2" xfId="0" applyFont="1" applyFill="1" applyBorder="1" applyAlignment="1">
      <alignment horizontal="left" vertical="top"/>
    </xf>
    <xf numFmtId="0" fontId="3" fillId="0" borderId="23" xfId="0" applyFont="1" applyFill="1" applyBorder="1" applyAlignment="1">
      <alignment horizontal="left" vertical="top"/>
    </xf>
    <xf numFmtId="0" fontId="3" fillId="0" borderId="19" xfId="0" applyFont="1" applyFill="1" applyBorder="1" applyAlignment="1">
      <alignment horizontal="left" vertical="top"/>
    </xf>
    <xf numFmtId="0" fontId="2" fillId="0" borderId="23" xfId="0" applyFont="1" applyBorder="1" applyAlignment="1">
      <alignment horizontal="left" vertical="top"/>
    </xf>
    <xf numFmtId="0" fontId="7" fillId="0" borderId="0" xfId="4" applyNumberFormat="1" applyFont="1" applyFill="1" applyBorder="1" applyAlignment="1" applyProtection="1">
      <alignment horizontal="left" vertical="center" wrapText="1"/>
    </xf>
    <xf numFmtId="0" fontId="3" fillId="0" borderId="2" xfId="0" applyFont="1" applyBorder="1" applyAlignment="1">
      <alignment vertical="top"/>
    </xf>
    <xf numFmtId="0" fontId="2" fillId="0" borderId="19" xfId="0" applyFont="1" applyBorder="1" applyAlignment="1">
      <alignment vertical="top"/>
    </xf>
    <xf numFmtId="0" fontId="2" fillId="0" borderId="23" xfId="0" applyFont="1" applyBorder="1" applyAlignment="1">
      <alignment vertical="top"/>
    </xf>
    <xf numFmtId="0" fontId="8" fillId="0" borderId="2" xfId="0" applyFont="1" applyBorder="1" applyAlignment="1">
      <alignment vertical="top"/>
    </xf>
    <xf numFmtId="0" fontId="8" fillId="0" borderId="19" xfId="0" applyFont="1" applyBorder="1" applyAlignment="1">
      <alignment vertical="top"/>
    </xf>
    <xf numFmtId="0" fontId="8" fillId="0" borderId="23" xfId="0" applyFont="1" applyBorder="1" applyAlignment="1">
      <alignment vertical="top"/>
    </xf>
    <xf numFmtId="0" fontId="8" fillId="0" borderId="7" xfId="0" applyFont="1" applyFill="1" applyBorder="1" applyAlignment="1">
      <alignment horizontal="left" vertical="top"/>
    </xf>
    <xf numFmtId="0" fontId="8" fillId="0" borderId="23" xfId="0" applyFont="1" applyFill="1" applyBorder="1" applyAlignment="1">
      <alignment horizontal="left" vertical="top"/>
    </xf>
    <xf numFmtId="167" fontId="7" fillId="0" borderId="4" xfId="4" applyNumberFormat="1" applyFont="1" applyFill="1" applyBorder="1" applyAlignment="1">
      <alignment horizontal="center" vertical="top" wrapText="1"/>
    </xf>
    <xf numFmtId="0" fontId="0" fillId="0" borderId="77" xfId="0" applyFill="1" applyBorder="1" applyAlignment="1">
      <alignment horizontal="center" vertical="top" wrapText="1"/>
    </xf>
    <xf numFmtId="0" fontId="3" fillId="0" borderId="7" xfId="0" applyFont="1" applyBorder="1" applyAlignment="1">
      <alignment horizontal="left" vertical="top" wrapText="1"/>
    </xf>
    <xf numFmtId="0" fontId="3" fillId="0" borderId="19" xfId="0" applyFont="1" applyBorder="1" applyAlignment="1">
      <alignment horizontal="left" vertical="top" wrapText="1"/>
    </xf>
    <xf numFmtId="0" fontId="0" fillId="0" borderId="19" xfId="0" applyBorder="1" applyAlignment="1">
      <alignment horizontal="left" vertical="top" wrapText="1"/>
    </xf>
    <xf numFmtId="0" fontId="2" fillId="0" borderId="7" xfId="0" applyFont="1" applyBorder="1" applyAlignment="1">
      <alignment horizontal="left" vertical="top" wrapText="1"/>
    </xf>
    <xf numFmtId="0" fontId="2" fillId="0" borderId="19" xfId="0" applyFont="1" applyBorder="1" applyAlignment="1">
      <alignment horizontal="left" vertical="top" wrapText="1"/>
    </xf>
    <xf numFmtId="0" fontId="0" fillId="0" borderId="21" xfId="0" applyFill="1" applyBorder="1" applyAlignment="1">
      <alignment horizontal="center" vertical="top" wrapText="1"/>
    </xf>
    <xf numFmtId="0" fontId="0" fillId="0" borderId="14" xfId="0" applyBorder="1" applyAlignment="1">
      <alignment horizontal="left" vertical="top" wrapText="1"/>
    </xf>
    <xf numFmtId="0" fontId="18" fillId="0" borderId="3" xfId="0" applyFont="1" applyFill="1" applyBorder="1" applyAlignment="1" applyProtection="1">
      <alignment horizontal="left" vertical="top" wrapText="1"/>
    </xf>
    <xf numFmtId="0" fontId="18" fillId="0" borderId="209" xfId="0" applyFont="1" applyFill="1" applyBorder="1" applyAlignment="1" applyProtection="1">
      <alignment horizontal="left" vertical="top" wrapText="1"/>
    </xf>
    <xf numFmtId="0" fontId="5" fillId="0" borderId="16" xfId="0" applyFont="1" applyFill="1" applyBorder="1" applyAlignment="1">
      <alignment horizontal="left" vertical="top" wrapText="1"/>
    </xf>
    <xf numFmtId="0" fontId="2" fillId="0" borderId="23" xfId="0" applyFont="1" applyBorder="1" applyAlignment="1">
      <alignment horizontal="left" vertical="top" wrapText="1"/>
    </xf>
    <xf numFmtId="0" fontId="3" fillId="0" borderId="2"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5" borderId="2" xfId="0" applyFont="1" applyFill="1" applyBorder="1" applyAlignment="1">
      <alignment horizontal="left" vertical="top"/>
    </xf>
    <xf numFmtId="0" fontId="2" fillId="0" borderId="19" xfId="0" applyFont="1" applyBorder="1" applyAlignment="1">
      <alignment horizontal="left" vertical="top"/>
    </xf>
    <xf numFmtId="0" fontId="7" fillId="0" borderId="78" xfId="4" applyNumberFormat="1" applyFont="1" applyFill="1" applyBorder="1" applyAlignment="1" applyProtection="1">
      <alignment horizontal="left" vertical="center" wrapText="1"/>
    </xf>
    <xf numFmtId="0" fontId="20" fillId="0" borderId="78" xfId="4" applyNumberFormat="1" applyFont="1" applyFill="1" applyBorder="1" applyAlignment="1" applyProtection="1">
      <alignment horizontal="left" vertical="center" wrapText="1"/>
    </xf>
    <xf numFmtId="0" fontId="0" fillId="0" borderId="87" xfId="0" applyBorder="1" applyAlignment="1">
      <alignment horizontal="left" vertical="top" wrapText="1"/>
    </xf>
    <xf numFmtId="0" fontId="0" fillId="0" borderId="87" xfId="0" applyBorder="1" applyAlignment="1">
      <alignment horizontal="left" wrapText="1"/>
    </xf>
    <xf numFmtId="0" fontId="0" fillId="0" borderId="31" xfId="0" applyBorder="1" applyAlignment="1">
      <alignment horizontal="center" vertical="center"/>
    </xf>
    <xf numFmtId="0" fontId="0" fillId="0" borderId="209" xfId="0" applyBorder="1" applyAlignment="1">
      <alignment horizontal="center" vertical="center"/>
    </xf>
    <xf numFmtId="0" fontId="0" fillId="0" borderId="212" xfId="0" applyBorder="1" applyAlignment="1">
      <alignment horizontal="center" vertical="center"/>
    </xf>
  </cellXfs>
  <cellStyles count="18">
    <cellStyle name="Čiarka" xfId="4" builtinId="3"/>
    <cellStyle name="Hypertextové prepojenie" xfId="6" builtinId="8" hidden="1"/>
    <cellStyle name="Hypertextové prepojenie" xfId="8" builtinId="8" hidden="1"/>
    <cellStyle name="Hypertextové prepojenie" xfId="10" builtinId="8" hidden="1"/>
    <cellStyle name="Hypertextové prepojenie" xfId="12" builtinId="8" hidden="1"/>
    <cellStyle name="Hypertextové prepojenie" xfId="14" builtinId="8" hidden="1"/>
    <cellStyle name="Hypertextové prepojenie" xfId="16" builtinId="8" hidden="1"/>
    <cellStyle name="Mena" xfId="1" builtinId="4"/>
    <cellStyle name="Normal 2" xfId="5"/>
    <cellStyle name="Normal_Cennik_tovarov_a_sluzieb Storage 2" xfId="2"/>
    <cellStyle name="Normálna" xfId="0" builtinId="0"/>
    <cellStyle name="Normálna 2" xfId="3"/>
    <cellStyle name="Použité hypertextové prepojenie" xfId="7" builtinId="9" hidden="1"/>
    <cellStyle name="Použité hypertextové prepojenie" xfId="9" builtinId="9" hidden="1"/>
    <cellStyle name="Použité hypertextové prepojenie" xfId="11" builtinId="9" hidden="1"/>
    <cellStyle name="Použité hypertextové prepojenie" xfId="13" builtinId="9" hidden="1"/>
    <cellStyle name="Použité hypertextové prepojenie" xfId="15" builtinId="9" hidden="1"/>
    <cellStyle name="Použité hypertextové prepojenie" xfId="17"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7"/>
  <sheetViews>
    <sheetView showGridLines="0" tabSelected="1" zoomScale="85" zoomScaleNormal="85" zoomScaleSheetLayoutView="83" zoomScalePageLayoutView="70" workbookViewId="0"/>
  </sheetViews>
  <sheetFormatPr defaultColWidth="9.140625" defaultRowHeight="15" x14ac:dyDescent="0.25"/>
  <cols>
    <col min="1" max="1" width="12.7109375" style="60" customWidth="1"/>
    <col min="2" max="2" width="31.42578125" style="181" customWidth="1"/>
    <col min="3" max="3" width="43.7109375" customWidth="1"/>
    <col min="4" max="4" width="81" customWidth="1"/>
    <col min="5" max="7" width="16.7109375" style="286" customWidth="1"/>
    <col min="8" max="8" width="16.7109375" style="130" customWidth="1"/>
    <col min="9" max="9" width="9.140625" style="141"/>
    <col min="10" max="10" width="11.140625" bestFit="1" customWidth="1"/>
    <col min="11" max="11" width="11" bestFit="1" customWidth="1"/>
  </cols>
  <sheetData>
    <row r="1" spans="1:9" s="1" customFormat="1" ht="51.75" thickBot="1" x14ac:dyDescent="0.3">
      <c r="A1" s="260" t="s">
        <v>925</v>
      </c>
      <c r="B1" s="261" t="s">
        <v>980</v>
      </c>
      <c r="C1" s="261" t="s">
        <v>981</v>
      </c>
      <c r="D1" s="261" t="s">
        <v>982</v>
      </c>
      <c r="E1" s="262" t="s">
        <v>1065</v>
      </c>
      <c r="F1" s="88" t="s">
        <v>1081</v>
      </c>
      <c r="G1" s="703" t="s">
        <v>1082</v>
      </c>
      <c r="H1" s="704" t="s">
        <v>1066</v>
      </c>
      <c r="I1" s="134"/>
    </row>
    <row r="2" spans="1:9" s="2" customFormat="1" ht="12.75" x14ac:dyDescent="0.25">
      <c r="A2" s="597">
        <v>45</v>
      </c>
      <c r="B2" s="90" t="s">
        <v>1025</v>
      </c>
      <c r="C2" s="3" t="s">
        <v>0</v>
      </c>
      <c r="D2" s="9" t="s">
        <v>1</v>
      </c>
      <c r="E2" s="264"/>
      <c r="F2" s="264"/>
      <c r="G2" s="264"/>
      <c r="H2" s="123">
        <f>A2*(E2+F2+G2)</f>
        <v>0</v>
      </c>
      <c r="I2" s="135"/>
    </row>
    <row r="3" spans="1:9" s="2" customFormat="1" ht="12.75" x14ac:dyDescent="0.25">
      <c r="A3" s="598"/>
      <c r="B3" s="91"/>
      <c r="C3" s="63" t="s">
        <v>2</v>
      </c>
      <c r="D3" s="65" t="s">
        <v>3</v>
      </c>
      <c r="E3" s="316"/>
      <c r="F3" s="317"/>
      <c r="G3" s="317"/>
      <c r="H3" s="318"/>
      <c r="I3" s="135"/>
    </row>
    <row r="4" spans="1:9" s="2" customFormat="1" ht="25.5" x14ac:dyDescent="0.25">
      <c r="A4" s="598"/>
      <c r="B4" s="92"/>
      <c r="C4" s="63" t="s">
        <v>4</v>
      </c>
      <c r="D4" s="65" t="s">
        <v>20</v>
      </c>
      <c r="E4" s="316"/>
      <c r="F4" s="317"/>
      <c r="G4" s="317"/>
      <c r="H4" s="318"/>
      <c r="I4" s="135"/>
    </row>
    <row r="5" spans="1:9" s="2" customFormat="1" ht="12.75" x14ac:dyDescent="0.25">
      <c r="A5" s="598"/>
      <c r="B5" s="93"/>
      <c r="C5" s="63" t="s">
        <v>21</v>
      </c>
      <c r="D5" s="142" t="s">
        <v>23</v>
      </c>
      <c r="E5" s="316"/>
      <c r="F5" s="317"/>
      <c r="G5" s="317"/>
      <c r="H5" s="318"/>
      <c r="I5" s="135"/>
    </row>
    <row r="6" spans="1:9" s="2" customFormat="1" ht="12.75" x14ac:dyDescent="0.25">
      <c r="A6" s="598"/>
      <c r="B6" s="92"/>
      <c r="C6" s="63" t="s">
        <v>5</v>
      </c>
      <c r="D6" s="65" t="s">
        <v>6</v>
      </c>
      <c r="E6" s="316"/>
      <c r="F6" s="317"/>
      <c r="G6" s="317"/>
      <c r="H6" s="318"/>
      <c r="I6" s="135"/>
    </row>
    <row r="7" spans="1:9" s="2" customFormat="1" ht="12.75" x14ac:dyDescent="0.25">
      <c r="A7" s="598"/>
      <c r="B7" s="92"/>
      <c r="C7" s="63" t="s">
        <v>7</v>
      </c>
      <c r="D7" s="65" t="s">
        <v>150</v>
      </c>
      <c r="E7" s="316"/>
      <c r="F7" s="317"/>
      <c r="G7" s="317"/>
      <c r="H7" s="318"/>
      <c r="I7" s="135"/>
    </row>
    <row r="8" spans="1:9" s="2" customFormat="1" ht="25.5" x14ac:dyDescent="0.25">
      <c r="A8" s="598"/>
      <c r="B8" s="92"/>
      <c r="C8" s="63" t="s">
        <v>8</v>
      </c>
      <c r="D8" s="65" t="s">
        <v>132</v>
      </c>
      <c r="E8" s="316"/>
      <c r="F8" s="317"/>
      <c r="G8" s="317"/>
      <c r="H8" s="318"/>
      <c r="I8" s="135"/>
    </row>
    <row r="9" spans="1:9" s="2" customFormat="1" ht="25.5" x14ac:dyDescent="0.25">
      <c r="A9" s="598"/>
      <c r="B9" s="92"/>
      <c r="C9" s="63" t="s">
        <v>9</v>
      </c>
      <c r="D9" s="65" t="s">
        <v>134</v>
      </c>
      <c r="E9" s="316"/>
      <c r="F9" s="317"/>
      <c r="G9" s="317"/>
      <c r="H9" s="318"/>
      <c r="I9" s="135"/>
    </row>
    <row r="10" spans="1:9" s="2" customFormat="1" ht="12.75" x14ac:dyDescent="0.25">
      <c r="A10" s="598"/>
      <c r="B10" s="92"/>
      <c r="C10" s="63" t="s">
        <v>10</v>
      </c>
      <c r="D10" s="65" t="s">
        <v>126</v>
      </c>
      <c r="E10" s="316"/>
      <c r="F10" s="317"/>
      <c r="G10" s="317"/>
      <c r="H10" s="318"/>
      <c r="I10" s="135"/>
    </row>
    <row r="11" spans="1:9" s="2" customFormat="1" ht="12.75" x14ac:dyDescent="0.25">
      <c r="A11" s="598"/>
      <c r="B11" s="92"/>
      <c r="C11" s="63" t="s">
        <v>11</v>
      </c>
      <c r="D11" s="65" t="s">
        <v>138</v>
      </c>
      <c r="E11" s="316"/>
      <c r="F11" s="317"/>
      <c r="G11" s="317"/>
      <c r="H11" s="318"/>
      <c r="I11" s="135"/>
    </row>
    <row r="12" spans="1:9" s="2" customFormat="1" ht="12.75" x14ac:dyDescent="0.25">
      <c r="A12" s="598"/>
      <c r="B12" s="92"/>
      <c r="C12" s="63" t="s">
        <v>13</v>
      </c>
      <c r="D12" s="65" t="s">
        <v>157</v>
      </c>
      <c r="E12" s="316"/>
      <c r="F12" s="317"/>
      <c r="G12" s="317"/>
      <c r="H12" s="318"/>
      <c r="I12" s="135"/>
    </row>
    <row r="13" spans="1:9" s="2" customFormat="1" ht="12.75" x14ac:dyDescent="0.25">
      <c r="A13" s="598"/>
      <c r="B13" s="92"/>
      <c r="C13" s="63" t="s">
        <v>14</v>
      </c>
      <c r="D13" s="65" t="s">
        <v>26</v>
      </c>
      <c r="E13" s="316"/>
      <c r="F13" s="317"/>
      <c r="G13" s="317"/>
      <c r="H13" s="318"/>
      <c r="I13" s="135"/>
    </row>
    <row r="14" spans="1:9" s="2" customFormat="1" ht="51" customHeight="1" x14ac:dyDescent="0.25">
      <c r="A14" s="598"/>
      <c r="B14" s="91"/>
      <c r="C14" s="5" t="s">
        <v>12</v>
      </c>
      <c r="D14" s="71" t="s">
        <v>127</v>
      </c>
      <c r="E14" s="316"/>
      <c r="F14" s="317"/>
      <c r="G14" s="317"/>
      <c r="H14" s="318"/>
      <c r="I14" s="135"/>
    </row>
    <row r="15" spans="1:9" s="2" customFormat="1" ht="12.75" x14ac:dyDescent="0.25">
      <c r="A15" s="598"/>
      <c r="B15" s="93"/>
      <c r="C15" s="6" t="s">
        <v>15</v>
      </c>
      <c r="D15" s="10" t="s">
        <v>16</v>
      </c>
      <c r="E15" s="316"/>
      <c r="F15" s="317"/>
      <c r="G15" s="317"/>
      <c r="H15" s="318"/>
      <c r="I15" s="135"/>
    </row>
    <row r="16" spans="1:9" s="2" customFormat="1" ht="12.75" x14ac:dyDescent="0.25">
      <c r="A16" s="598"/>
      <c r="B16" s="92"/>
      <c r="C16" s="6" t="s">
        <v>22</v>
      </c>
      <c r="D16" s="11" t="s">
        <v>130</v>
      </c>
      <c r="E16" s="317"/>
      <c r="F16" s="317"/>
      <c r="G16" s="317"/>
      <c r="H16" s="318"/>
      <c r="I16" s="135"/>
    </row>
    <row r="17" spans="1:9" s="2" customFormat="1" ht="12.75" x14ac:dyDescent="0.25">
      <c r="A17" s="598"/>
      <c r="B17" s="92"/>
      <c r="C17" s="63" t="s">
        <v>18</v>
      </c>
      <c r="D17" s="65" t="s">
        <v>174</v>
      </c>
      <c r="E17" s="317"/>
      <c r="F17" s="317"/>
      <c r="G17" s="317"/>
      <c r="H17" s="318"/>
      <c r="I17" s="135"/>
    </row>
    <row r="18" spans="1:9" s="2" customFormat="1" ht="26.25" thickBot="1" x14ac:dyDescent="0.3">
      <c r="A18" s="598"/>
      <c r="B18" s="92" t="s">
        <v>17</v>
      </c>
      <c r="C18" s="27" t="s">
        <v>128</v>
      </c>
      <c r="D18" s="72" t="s">
        <v>129</v>
      </c>
      <c r="E18" s="316"/>
      <c r="F18" s="317"/>
      <c r="G18" s="317"/>
      <c r="H18" s="318"/>
      <c r="I18" s="135"/>
    </row>
    <row r="19" spans="1:9" s="2" customFormat="1" ht="12.75" x14ac:dyDescent="0.25">
      <c r="A19" s="597">
        <v>45</v>
      </c>
      <c r="B19" s="90" t="s">
        <v>19</v>
      </c>
      <c r="C19" s="3" t="s">
        <v>0</v>
      </c>
      <c r="D19" s="9" t="s">
        <v>1</v>
      </c>
      <c r="E19" s="265"/>
      <c r="F19" s="264"/>
      <c r="G19" s="264"/>
      <c r="H19" s="123">
        <f>A19*(E19+F19+G19)</f>
        <v>0</v>
      </c>
      <c r="I19" s="135"/>
    </row>
    <row r="20" spans="1:9" s="2" customFormat="1" ht="12.75" x14ac:dyDescent="0.25">
      <c r="A20" s="598"/>
      <c r="B20" s="91"/>
      <c r="C20" s="63" t="s">
        <v>2</v>
      </c>
      <c r="D20" s="65" t="s">
        <v>28</v>
      </c>
      <c r="E20" s="317"/>
      <c r="F20" s="317"/>
      <c r="G20" s="317"/>
      <c r="H20" s="318"/>
      <c r="I20" s="135"/>
    </row>
    <row r="21" spans="1:9" s="2" customFormat="1" ht="25.5" x14ac:dyDescent="0.25">
      <c r="A21" s="598"/>
      <c r="B21" s="92"/>
      <c r="C21" s="63" t="s">
        <v>4</v>
      </c>
      <c r="D21" s="65" t="s">
        <v>24</v>
      </c>
      <c r="E21" s="317"/>
      <c r="F21" s="317"/>
      <c r="G21" s="317"/>
      <c r="H21" s="318"/>
      <c r="I21" s="135"/>
    </row>
    <row r="22" spans="1:9" s="2" customFormat="1" ht="12.75" x14ac:dyDescent="0.25">
      <c r="A22" s="598"/>
      <c r="B22" s="93"/>
      <c r="C22" s="63" t="s">
        <v>21</v>
      </c>
      <c r="D22" s="65" t="s">
        <v>133</v>
      </c>
      <c r="E22" s="317"/>
      <c r="F22" s="317"/>
      <c r="G22" s="317"/>
      <c r="H22" s="318"/>
      <c r="I22" s="135"/>
    </row>
    <row r="23" spans="1:9" s="2" customFormat="1" ht="12.75" x14ac:dyDescent="0.25">
      <c r="A23" s="598"/>
      <c r="B23" s="92"/>
      <c r="C23" s="63" t="s">
        <v>5</v>
      </c>
      <c r="D23" s="65" t="s">
        <v>25</v>
      </c>
      <c r="E23" s="317"/>
      <c r="F23" s="317"/>
      <c r="G23" s="317"/>
      <c r="H23" s="318"/>
      <c r="I23" s="135"/>
    </row>
    <row r="24" spans="1:9" s="2" customFormat="1" ht="12.75" x14ac:dyDescent="0.25">
      <c r="A24" s="598"/>
      <c r="B24" s="92"/>
      <c r="C24" s="63" t="s">
        <v>7</v>
      </c>
      <c r="D24" s="65" t="s">
        <v>150</v>
      </c>
      <c r="E24" s="317"/>
      <c r="F24" s="317"/>
      <c r="G24" s="317"/>
      <c r="H24" s="318"/>
      <c r="I24" s="135"/>
    </row>
    <row r="25" spans="1:9" s="2" customFormat="1" ht="25.5" x14ac:dyDescent="0.25">
      <c r="A25" s="598"/>
      <c r="B25" s="92"/>
      <c r="C25" s="63" t="s">
        <v>8</v>
      </c>
      <c r="D25" s="65" t="s">
        <v>131</v>
      </c>
      <c r="E25" s="317"/>
      <c r="F25" s="317"/>
      <c r="G25" s="317"/>
      <c r="H25" s="318"/>
      <c r="I25" s="135"/>
    </row>
    <row r="26" spans="1:9" s="2" customFormat="1" ht="25.5" x14ac:dyDescent="0.25">
      <c r="A26" s="598"/>
      <c r="B26" s="92"/>
      <c r="C26" s="63" t="s">
        <v>9</v>
      </c>
      <c r="D26" s="65" t="s">
        <v>134</v>
      </c>
      <c r="E26" s="317"/>
      <c r="F26" s="317"/>
      <c r="G26" s="317"/>
      <c r="H26" s="318"/>
      <c r="I26" s="135"/>
    </row>
    <row r="27" spans="1:9" s="2" customFormat="1" ht="12.75" x14ac:dyDescent="0.25">
      <c r="A27" s="598"/>
      <c r="B27" s="92"/>
      <c r="C27" s="63" t="s">
        <v>10</v>
      </c>
      <c r="D27" s="65" t="s">
        <v>126</v>
      </c>
      <c r="E27" s="317"/>
      <c r="F27" s="317"/>
      <c r="G27" s="317"/>
      <c r="H27" s="318"/>
      <c r="I27" s="135"/>
    </row>
    <row r="28" spans="1:9" s="2" customFormat="1" ht="12.75" x14ac:dyDescent="0.25">
      <c r="A28" s="598"/>
      <c r="B28" s="92"/>
      <c r="C28" s="63" t="s">
        <v>11</v>
      </c>
      <c r="D28" s="65" t="s">
        <v>137</v>
      </c>
      <c r="E28" s="317"/>
      <c r="F28" s="317"/>
      <c r="G28" s="317"/>
      <c r="H28" s="318"/>
      <c r="I28" s="135"/>
    </row>
    <row r="29" spans="1:9" s="2" customFormat="1" ht="12.75" x14ac:dyDescent="0.25">
      <c r="A29" s="598"/>
      <c r="B29" s="92"/>
      <c r="C29" s="63" t="s">
        <v>13</v>
      </c>
      <c r="D29" s="65" t="s">
        <v>157</v>
      </c>
      <c r="E29" s="316"/>
      <c r="F29" s="317"/>
      <c r="G29" s="317"/>
      <c r="H29" s="318"/>
      <c r="I29" s="135"/>
    </row>
    <row r="30" spans="1:9" s="2" customFormat="1" ht="12.75" x14ac:dyDescent="0.25">
      <c r="A30" s="598"/>
      <c r="B30" s="92"/>
      <c r="C30" s="63" t="s">
        <v>14</v>
      </c>
      <c r="D30" s="65" t="s">
        <v>26</v>
      </c>
      <c r="E30" s="317"/>
      <c r="F30" s="317"/>
      <c r="G30" s="317"/>
      <c r="H30" s="318"/>
      <c r="I30" s="135"/>
    </row>
    <row r="31" spans="1:9" s="2" customFormat="1" ht="51" customHeight="1" x14ac:dyDescent="0.25">
      <c r="A31" s="598"/>
      <c r="B31" s="91"/>
      <c r="C31" s="5" t="s">
        <v>12</v>
      </c>
      <c r="D31" s="71" t="s">
        <v>127</v>
      </c>
      <c r="E31" s="317"/>
      <c r="F31" s="317"/>
      <c r="G31" s="317"/>
      <c r="H31" s="318"/>
      <c r="I31" s="135"/>
    </row>
    <row r="32" spans="1:9" s="2" customFormat="1" ht="12.75" x14ac:dyDescent="0.25">
      <c r="A32" s="598"/>
      <c r="B32" s="93"/>
      <c r="C32" s="6" t="s">
        <v>15</v>
      </c>
      <c r="D32" s="12" t="s">
        <v>16</v>
      </c>
      <c r="E32" s="317"/>
      <c r="F32" s="317"/>
      <c r="G32" s="317"/>
      <c r="H32" s="318"/>
      <c r="I32" s="135"/>
    </row>
    <row r="33" spans="1:9" s="2" customFormat="1" ht="12.75" x14ac:dyDescent="0.25">
      <c r="A33" s="598"/>
      <c r="B33" s="93"/>
      <c r="C33" s="6" t="s">
        <v>22</v>
      </c>
      <c r="D33" s="11" t="s">
        <v>130</v>
      </c>
      <c r="E33" s="317"/>
      <c r="F33" s="317"/>
      <c r="G33" s="317"/>
      <c r="H33" s="318"/>
      <c r="I33" s="135"/>
    </row>
    <row r="34" spans="1:9" s="2" customFormat="1" ht="12.75" x14ac:dyDescent="0.25">
      <c r="A34" s="598"/>
      <c r="B34" s="93"/>
      <c r="C34" s="63" t="s">
        <v>18</v>
      </c>
      <c r="D34" s="65" t="s">
        <v>174</v>
      </c>
      <c r="E34" s="317"/>
      <c r="F34" s="317"/>
      <c r="G34" s="317"/>
      <c r="H34" s="318"/>
      <c r="I34" s="135"/>
    </row>
    <row r="35" spans="1:9" s="2" customFormat="1" ht="26.25" thickBot="1" x14ac:dyDescent="0.3">
      <c r="A35" s="599"/>
      <c r="B35" s="94" t="s">
        <v>17</v>
      </c>
      <c r="C35" s="7" t="s">
        <v>128</v>
      </c>
      <c r="D35" s="8" t="s">
        <v>129</v>
      </c>
      <c r="E35" s="319"/>
      <c r="F35" s="320"/>
      <c r="G35" s="320"/>
      <c r="H35" s="321"/>
      <c r="I35" s="135"/>
    </row>
    <row r="36" spans="1:9" s="2" customFormat="1" ht="12.75" x14ac:dyDescent="0.25">
      <c r="A36" s="597">
        <v>140</v>
      </c>
      <c r="B36" s="90" t="s">
        <v>955</v>
      </c>
      <c r="C36" s="3" t="s">
        <v>0</v>
      </c>
      <c r="D36" s="9" t="s">
        <v>1</v>
      </c>
      <c r="E36" s="265"/>
      <c r="F36" s="264"/>
      <c r="G36" s="264"/>
      <c r="H36" s="123">
        <f>A36*(E36+F36+G36)</f>
        <v>0</v>
      </c>
      <c r="I36" s="135"/>
    </row>
    <row r="37" spans="1:9" s="2" customFormat="1" ht="12.75" x14ac:dyDescent="0.25">
      <c r="A37" s="598"/>
      <c r="B37" s="91"/>
      <c r="C37" s="63" t="s">
        <v>2</v>
      </c>
      <c r="D37" s="65" t="s">
        <v>142</v>
      </c>
      <c r="E37" s="317"/>
      <c r="F37" s="317"/>
      <c r="G37" s="317"/>
      <c r="H37" s="318"/>
      <c r="I37" s="135"/>
    </row>
    <row r="38" spans="1:9" s="2" customFormat="1" ht="25.5" x14ac:dyDescent="0.25">
      <c r="A38" s="598"/>
      <c r="B38" s="92"/>
      <c r="C38" s="63" t="s">
        <v>4</v>
      </c>
      <c r="D38" s="65" t="s">
        <v>35</v>
      </c>
      <c r="E38" s="317"/>
      <c r="F38" s="317"/>
      <c r="G38" s="317"/>
      <c r="H38" s="318"/>
      <c r="I38" s="135"/>
    </row>
    <row r="39" spans="1:9" s="2" customFormat="1" ht="12.75" x14ac:dyDescent="0.25">
      <c r="A39" s="598"/>
      <c r="B39" s="93"/>
      <c r="C39" s="63" t="s">
        <v>21</v>
      </c>
      <c r="D39" s="65" t="s">
        <v>135</v>
      </c>
      <c r="E39" s="317"/>
      <c r="F39" s="317"/>
      <c r="G39" s="317"/>
      <c r="H39" s="318"/>
      <c r="I39" s="135"/>
    </row>
    <row r="40" spans="1:9" s="2" customFormat="1" ht="12.75" x14ac:dyDescent="0.25">
      <c r="A40" s="598"/>
      <c r="B40" s="92"/>
      <c r="C40" s="63" t="s">
        <v>5</v>
      </c>
      <c r="D40" s="65" t="s">
        <v>36</v>
      </c>
      <c r="E40" s="317"/>
      <c r="F40" s="317"/>
      <c r="G40" s="317"/>
      <c r="H40" s="318"/>
      <c r="I40" s="135"/>
    </row>
    <row r="41" spans="1:9" s="2" customFormat="1" ht="12.75" x14ac:dyDescent="0.25">
      <c r="A41" s="598"/>
      <c r="B41" s="92"/>
      <c r="C41" s="63" t="s">
        <v>7</v>
      </c>
      <c r="D41" s="65" t="s">
        <v>97</v>
      </c>
      <c r="E41" s="317"/>
      <c r="F41" s="317"/>
      <c r="G41" s="317"/>
      <c r="H41" s="318"/>
      <c r="I41" s="135"/>
    </row>
    <row r="42" spans="1:9" s="2" customFormat="1" ht="12.75" x14ac:dyDescent="0.25">
      <c r="A42" s="598"/>
      <c r="B42" s="92"/>
      <c r="C42" s="63" t="s">
        <v>31</v>
      </c>
      <c r="D42" s="65" t="s">
        <v>147</v>
      </c>
      <c r="E42" s="317"/>
      <c r="F42" s="317"/>
      <c r="G42" s="317"/>
      <c r="H42" s="318"/>
      <c r="I42" s="135"/>
    </row>
    <row r="43" spans="1:9" s="2" customFormat="1" ht="25.5" x14ac:dyDescent="0.25">
      <c r="A43" s="598"/>
      <c r="B43" s="92"/>
      <c r="C43" s="63" t="s">
        <v>9</v>
      </c>
      <c r="D43" s="65" t="s">
        <v>146</v>
      </c>
      <c r="E43" s="317"/>
      <c r="F43" s="317"/>
      <c r="G43" s="317"/>
      <c r="H43" s="318"/>
      <c r="I43" s="135"/>
    </row>
    <row r="44" spans="1:9" s="2" customFormat="1" ht="12.75" x14ac:dyDescent="0.25">
      <c r="A44" s="598"/>
      <c r="B44" s="92"/>
      <c r="C44" s="63" t="s">
        <v>10</v>
      </c>
      <c r="D44" s="65" t="s">
        <v>144</v>
      </c>
      <c r="E44" s="317"/>
      <c r="F44" s="317"/>
      <c r="G44" s="317"/>
      <c r="H44" s="318"/>
      <c r="I44" s="135"/>
    </row>
    <row r="45" spans="1:9" s="2" customFormat="1" ht="12.75" x14ac:dyDescent="0.25">
      <c r="A45" s="598"/>
      <c r="B45" s="92"/>
      <c r="C45" s="63" t="s">
        <v>13</v>
      </c>
      <c r="D45" s="65" t="s">
        <v>158</v>
      </c>
      <c r="E45" s="316"/>
      <c r="F45" s="317"/>
      <c r="G45" s="317"/>
      <c r="H45" s="318"/>
      <c r="I45" s="135"/>
    </row>
    <row r="46" spans="1:9" s="2" customFormat="1" ht="12.75" x14ac:dyDescent="0.25">
      <c r="A46" s="598"/>
      <c r="B46" s="92"/>
      <c r="C46" s="6" t="s">
        <v>33</v>
      </c>
      <c r="D46" s="65" t="s">
        <v>216</v>
      </c>
      <c r="E46" s="317"/>
      <c r="F46" s="317"/>
      <c r="G46" s="317"/>
      <c r="H46" s="318"/>
      <c r="I46" s="135"/>
    </row>
    <row r="47" spans="1:9" s="2" customFormat="1" ht="12.75" x14ac:dyDescent="0.25">
      <c r="A47" s="598"/>
      <c r="B47" s="92"/>
      <c r="C47" s="6" t="s">
        <v>215</v>
      </c>
      <c r="D47" s="65" t="s">
        <v>139</v>
      </c>
      <c r="E47" s="317"/>
      <c r="F47" s="317"/>
      <c r="G47" s="317"/>
      <c r="H47" s="318"/>
      <c r="I47" s="135"/>
    </row>
    <row r="48" spans="1:9" s="2" customFormat="1" ht="51" customHeight="1" x14ac:dyDescent="0.25">
      <c r="A48" s="598"/>
      <c r="B48" s="91"/>
      <c r="C48" s="5" t="s">
        <v>32</v>
      </c>
      <c r="D48" s="71" t="s">
        <v>127</v>
      </c>
      <c r="E48" s="317"/>
      <c r="F48" s="317"/>
      <c r="G48" s="317"/>
      <c r="H48" s="318"/>
      <c r="I48" s="135"/>
    </row>
    <row r="49" spans="1:9" s="2" customFormat="1" ht="12.75" x14ac:dyDescent="0.25">
      <c r="A49" s="598"/>
      <c r="B49" s="93"/>
      <c r="C49" s="6" t="s">
        <v>34</v>
      </c>
      <c r="D49" s="71" t="s">
        <v>16</v>
      </c>
      <c r="E49" s="317"/>
      <c r="F49" s="317"/>
      <c r="G49" s="317"/>
      <c r="H49" s="318"/>
      <c r="I49" s="135"/>
    </row>
    <row r="50" spans="1:9" s="2" customFormat="1" ht="13.5" thickBot="1" x14ac:dyDescent="0.3">
      <c r="A50" s="599"/>
      <c r="B50" s="95"/>
      <c r="C50" s="119" t="s">
        <v>30</v>
      </c>
      <c r="D50" s="143" t="s">
        <v>143</v>
      </c>
      <c r="E50" s="320"/>
      <c r="F50" s="320"/>
      <c r="G50" s="320"/>
      <c r="H50" s="321"/>
      <c r="I50" s="135"/>
    </row>
    <row r="51" spans="1:9" s="2" customFormat="1" ht="12.75" x14ac:dyDescent="0.25">
      <c r="A51" s="597">
        <v>16</v>
      </c>
      <c r="B51" s="90" t="s">
        <v>37</v>
      </c>
      <c r="C51" s="3" t="s">
        <v>0</v>
      </c>
      <c r="D51" s="9" t="s">
        <v>1</v>
      </c>
      <c r="E51" s="265"/>
      <c r="F51" s="264"/>
      <c r="G51" s="264"/>
      <c r="H51" s="123">
        <f>A51*(E51+F51+G51)</f>
        <v>0</v>
      </c>
      <c r="I51" s="135"/>
    </row>
    <row r="52" spans="1:9" s="2" customFormat="1" ht="12.75" x14ac:dyDescent="0.25">
      <c r="A52" s="598"/>
      <c r="B52" s="91"/>
      <c r="C52" s="63" t="s">
        <v>2</v>
      </c>
      <c r="D52" s="65" t="s">
        <v>140</v>
      </c>
      <c r="E52" s="317"/>
      <c r="F52" s="317"/>
      <c r="G52" s="317"/>
      <c r="H52" s="318"/>
      <c r="I52" s="135"/>
    </row>
    <row r="53" spans="1:9" s="2" customFormat="1" ht="25.5" x14ac:dyDescent="0.25">
      <c r="A53" s="598"/>
      <c r="B53" s="92"/>
      <c r="C53" s="63" t="s">
        <v>4</v>
      </c>
      <c r="D53" s="65" t="s">
        <v>149</v>
      </c>
      <c r="E53" s="317"/>
      <c r="F53" s="317"/>
      <c r="G53" s="317"/>
      <c r="H53" s="318"/>
      <c r="I53" s="135"/>
    </row>
    <row r="54" spans="1:9" s="2" customFormat="1" ht="12.75" x14ac:dyDescent="0.25">
      <c r="A54" s="598"/>
      <c r="B54" s="93"/>
      <c r="C54" s="63" t="s">
        <v>21</v>
      </c>
      <c r="D54" s="65" t="s">
        <v>141</v>
      </c>
      <c r="E54" s="317"/>
      <c r="F54" s="317"/>
      <c r="G54" s="317"/>
      <c r="H54" s="318"/>
      <c r="I54" s="135"/>
    </row>
    <row r="55" spans="1:9" s="2" customFormat="1" ht="12.75" x14ac:dyDescent="0.25">
      <c r="A55" s="598"/>
      <c r="B55" s="92"/>
      <c r="C55" s="63" t="s">
        <v>5</v>
      </c>
      <c r="D55" s="65" t="s">
        <v>27</v>
      </c>
      <c r="E55" s="317"/>
      <c r="F55" s="317"/>
      <c r="G55" s="317"/>
      <c r="H55" s="318"/>
      <c r="I55" s="135"/>
    </row>
    <row r="56" spans="1:9" s="2" customFormat="1" ht="12.75" x14ac:dyDescent="0.25">
      <c r="A56" s="598"/>
      <c r="B56" s="92"/>
      <c r="C56" s="63" t="s">
        <v>7</v>
      </c>
      <c r="D56" s="65" t="s">
        <v>151</v>
      </c>
      <c r="E56" s="317"/>
      <c r="F56" s="317"/>
      <c r="G56" s="317"/>
      <c r="H56" s="318"/>
      <c r="I56" s="135"/>
    </row>
    <row r="57" spans="1:9" s="2" customFormat="1" ht="12.75" x14ac:dyDescent="0.25">
      <c r="A57" s="598"/>
      <c r="B57" s="92"/>
      <c r="C57" s="63" t="s">
        <v>31</v>
      </c>
      <c r="D57" s="65" t="s">
        <v>145</v>
      </c>
      <c r="E57" s="317"/>
      <c r="F57" s="317"/>
      <c r="G57" s="317"/>
      <c r="H57" s="318"/>
      <c r="I57" s="135"/>
    </row>
    <row r="58" spans="1:9" s="2" customFormat="1" ht="25.5" x14ac:dyDescent="0.25">
      <c r="A58" s="598"/>
      <c r="B58" s="92"/>
      <c r="C58" s="63" t="s">
        <v>9</v>
      </c>
      <c r="D58" s="65" t="s">
        <v>134</v>
      </c>
      <c r="E58" s="317"/>
      <c r="F58" s="317"/>
      <c r="G58" s="317"/>
      <c r="H58" s="318"/>
      <c r="I58" s="135"/>
    </row>
    <row r="59" spans="1:9" s="2" customFormat="1" ht="25.5" x14ac:dyDescent="0.25">
      <c r="A59" s="598"/>
      <c r="B59" s="92"/>
      <c r="C59" s="63" t="s">
        <v>10</v>
      </c>
      <c r="D59" s="65" t="s">
        <v>152</v>
      </c>
      <c r="E59" s="317"/>
      <c r="F59" s="317"/>
      <c r="G59" s="317"/>
      <c r="H59" s="318"/>
      <c r="I59" s="135"/>
    </row>
    <row r="60" spans="1:9" s="2" customFormat="1" ht="12.75" x14ac:dyDescent="0.25">
      <c r="A60" s="598"/>
      <c r="B60" s="92"/>
      <c r="C60" s="63" t="s">
        <v>13</v>
      </c>
      <c r="D60" s="65" t="s">
        <v>157</v>
      </c>
      <c r="E60" s="316"/>
      <c r="F60" s="317"/>
      <c r="G60" s="317"/>
      <c r="H60" s="318"/>
      <c r="I60" s="135"/>
    </row>
    <row r="61" spans="1:9" s="2" customFormat="1" ht="12.75" x14ac:dyDescent="0.25">
      <c r="A61" s="598"/>
      <c r="B61" s="92"/>
      <c r="C61" s="6" t="s">
        <v>33</v>
      </c>
      <c r="D61" s="65" t="s">
        <v>154</v>
      </c>
      <c r="E61" s="317"/>
      <c r="F61" s="317"/>
      <c r="G61" s="317"/>
      <c r="H61" s="318"/>
      <c r="I61" s="135"/>
    </row>
    <row r="62" spans="1:9" s="2" customFormat="1" ht="12.75" x14ac:dyDescent="0.25">
      <c r="A62" s="598"/>
      <c r="B62" s="92"/>
      <c r="C62" s="6" t="s">
        <v>215</v>
      </c>
      <c r="D62" s="65" t="s">
        <v>153</v>
      </c>
      <c r="E62" s="317"/>
      <c r="F62" s="317"/>
      <c r="G62" s="317"/>
      <c r="H62" s="318"/>
      <c r="I62" s="135"/>
    </row>
    <row r="63" spans="1:9" s="2" customFormat="1" ht="51" customHeight="1" x14ac:dyDescent="0.25">
      <c r="A63" s="598"/>
      <c r="B63" s="91"/>
      <c r="C63" s="5" t="s">
        <v>32</v>
      </c>
      <c r="D63" s="71" t="s">
        <v>127</v>
      </c>
      <c r="E63" s="317"/>
      <c r="F63" s="317"/>
      <c r="G63" s="317"/>
      <c r="H63" s="318"/>
      <c r="I63" s="135"/>
    </row>
    <row r="64" spans="1:9" s="2" customFormat="1" ht="12.75" x14ac:dyDescent="0.25">
      <c r="A64" s="598"/>
      <c r="B64" s="93"/>
      <c r="C64" s="6" t="s">
        <v>34</v>
      </c>
      <c r="D64" s="71" t="s">
        <v>16</v>
      </c>
      <c r="E64" s="317"/>
      <c r="F64" s="317"/>
      <c r="G64" s="317"/>
      <c r="H64" s="318"/>
      <c r="I64" s="135"/>
    </row>
    <row r="65" spans="1:9" s="2" customFormat="1" ht="13.5" thickBot="1" x14ac:dyDescent="0.3">
      <c r="A65" s="599"/>
      <c r="B65" s="95"/>
      <c r="C65" s="119" t="s">
        <v>30</v>
      </c>
      <c r="D65" s="143" t="s">
        <v>148</v>
      </c>
      <c r="E65" s="320"/>
      <c r="F65" s="320"/>
      <c r="G65" s="320"/>
      <c r="H65" s="321"/>
      <c r="I65" s="135"/>
    </row>
    <row r="66" spans="1:9" s="2" customFormat="1" ht="12.75" x14ac:dyDescent="0.25">
      <c r="A66" s="597">
        <v>8</v>
      </c>
      <c r="B66" s="90" t="s">
        <v>40</v>
      </c>
      <c r="C66" s="3" t="s">
        <v>0</v>
      </c>
      <c r="D66" s="9" t="s">
        <v>1</v>
      </c>
      <c r="E66" s="265"/>
      <c r="F66" s="264"/>
      <c r="G66" s="264"/>
      <c r="H66" s="123">
        <f>A66*(E66+F66+G66)</f>
        <v>0</v>
      </c>
      <c r="I66" s="135"/>
    </row>
    <row r="67" spans="1:9" s="2" customFormat="1" ht="12.75" x14ac:dyDescent="0.25">
      <c r="A67" s="598"/>
      <c r="B67" s="91"/>
      <c r="C67" s="63" t="s">
        <v>2</v>
      </c>
      <c r="D67" s="65" t="s">
        <v>135</v>
      </c>
      <c r="E67" s="317"/>
      <c r="F67" s="317"/>
      <c r="G67" s="317"/>
      <c r="H67" s="318"/>
      <c r="I67" s="135"/>
    </row>
    <row r="68" spans="1:9" s="2" customFormat="1" ht="25.5" x14ac:dyDescent="0.25">
      <c r="A68" s="598"/>
      <c r="B68" s="92"/>
      <c r="C68" s="63" t="s">
        <v>4</v>
      </c>
      <c r="D68" s="65" t="s">
        <v>159</v>
      </c>
      <c r="E68" s="317"/>
      <c r="F68" s="317"/>
      <c r="G68" s="317"/>
      <c r="H68" s="318"/>
      <c r="I68" s="135"/>
    </row>
    <row r="69" spans="1:9" s="2" customFormat="1" ht="12.75" x14ac:dyDescent="0.25">
      <c r="A69" s="598"/>
      <c r="B69" s="93"/>
      <c r="C69" s="63" t="s">
        <v>21</v>
      </c>
      <c r="D69" s="65" t="s">
        <v>173</v>
      </c>
      <c r="E69" s="317"/>
      <c r="F69" s="317"/>
      <c r="G69" s="317"/>
      <c r="H69" s="318"/>
      <c r="I69" s="135"/>
    </row>
    <row r="70" spans="1:9" s="2" customFormat="1" ht="12.75" x14ac:dyDescent="0.25">
      <c r="A70" s="598"/>
      <c r="B70" s="92"/>
      <c r="C70" s="63" t="s">
        <v>5</v>
      </c>
      <c r="D70" s="65" t="s">
        <v>29</v>
      </c>
      <c r="E70" s="317"/>
      <c r="F70" s="317"/>
      <c r="G70" s="317"/>
      <c r="H70" s="318"/>
      <c r="I70" s="135"/>
    </row>
    <row r="71" spans="1:9" s="2" customFormat="1" ht="12.75" x14ac:dyDescent="0.25">
      <c r="A71" s="598"/>
      <c r="B71" s="92"/>
      <c r="C71" s="63" t="s">
        <v>7</v>
      </c>
      <c r="D71" s="65" t="s">
        <v>161</v>
      </c>
      <c r="E71" s="317"/>
      <c r="F71" s="317"/>
      <c r="G71" s="317"/>
      <c r="H71" s="318"/>
      <c r="I71" s="135"/>
    </row>
    <row r="72" spans="1:9" s="2" customFormat="1" ht="25.5" x14ac:dyDescent="0.25">
      <c r="A72" s="598"/>
      <c r="B72" s="92"/>
      <c r="C72" s="63" t="s">
        <v>31</v>
      </c>
      <c r="D72" s="65" t="s">
        <v>162</v>
      </c>
      <c r="E72" s="317"/>
      <c r="F72" s="317"/>
      <c r="G72" s="317"/>
      <c r="H72" s="318"/>
      <c r="I72" s="135"/>
    </row>
    <row r="73" spans="1:9" s="2" customFormat="1" ht="25.5" x14ac:dyDescent="0.25">
      <c r="A73" s="598"/>
      <c r="B73" s="92"/>
      <c r="C73" s="63" t="s">
        <v>9</v>
      </c>
      <c r="D73" s="65" t="s">
        <v>134</v>
      </c>
      <c r="E73" s="317"/>
      <c r="F73" s="317"/>
      <c r="G73" s="317"/>
      <c r="H73" s="318"/>
      <c r="I73" s="135"/>
    </row>
    <row r="74" spans="1:9" s="2" customFormat="1" ht="25.5" x14ac:dyDescent="0.25">
      <c r="A74" s="598"/>
      <c r="B74" s="92"/>
      <c r="C74" s="63" t="s">
        <v>10</v>
      </c>
      <c r="D74" s="65" t="s">
        <v>160</v>
      </c>
      <c r="E74" s="317"/>
      <c r="F74" s="317"/>
      <c r="G74" s="317"/>
      <c r="H74" s="318"/>
      <c r="I74" s="135"/>
    </row>
    <row r="75" spans="1:9" s="2" customFormat="1" ht="12.75" x14ac:dyDescent="0.25">
      <c r="A75" s="598"/>
      <c r="B75" s="92"/>
      <c r="C75" s="63" t="s">
        <v>13</v>
      </c>
      <c r="D75" s="65" t="s">
        <v>157</v>
      </c>
      <c r="E75" s="316"/>
      <c r="F75" s="317"/>
      <c r="G75" s="317"/>
      <c r="H75" s="318"/>
      <c r="I75" s="135"/>
    </row>
    <row r="76" spans="1:9" s="2" customFormat="1" ht="12.75" x14ac:dyDescent="0.25">
      <c r="A76" s="598"/>
      <c r="B76" s="92"/>
      <c r="C76" s="6" t="s">
        <v>33</v>
      </c>
      <c r="D76" s="65" t="s">
        <v>156</v>
      </c>
      <c r="E76" s="317"/>
      <c r="F76" s="317"/>
      <c r="G76" s="317"/>
      <c r="H76" s="318"/>
      <c r="I76" s="135"/>
    </row>
    <row r="77" spans="1:9" s="2" customFormat="1" ht="12.75" x14ac:dyDescent="0.25">
      <c r="A77" s="598"/>
      <c r="B77" s="92"/>
      <c r="C77" s="6" t="s">
        <v>215</v>
      </c>
      <c r="D77" s="65" t="s">
        <v>155</v>
      </c>
      <c r="E77" s="317"/>
      <c r="F77" s="317"/>
      <c r="G77" s="317"/>
      <c r="H77" s="318"/>
      <c r="I77" s="135"/>
    </row>
    <row r="78" spans="1:9" s="2" customFormat="1" ht="51" customHeight="1" x14ac:dyDescent="0.25">
      <c r="A78" s="598"/>
      <c r="B78" s="91"/>
      <c r="C78" s="5" t="s">
        <v>32</v>
      </c>
      <c r="D78" s="71" t="s">
        <v>127</v>
      </c>
      <c r="E78" s="317"/>
      <c r="F78" s="317"/>
      <c r="G78" s="317"/>
      <c r="H78" s="318"/>
      <c r="I78" s="135"/>
    </row>
    <row r="79" spans="1:9" s="2" customFormat="1" ht="12.75" x14ac:dyDescent="0.25">
      <c r="A79" s="598"/>
      <c r="B79" s="92"/>
      <c r="C79" s="63" t="s">
        <v>34</v>
      </c>
      <c r="D79" s="71" t="s">
        <v>16</v>
      </c>
      <c r="E79" s="317"/>
      <c r="F79" s="317"/>
      <c r="G79" s="317"/>
      <c r="H79" s="318"/>
      <c r="I79" s="135"/>
    </row>
    <row r="80" spans="1:9" s="2" customFormat="1" ht="13.5" thickBot="1" x14ac:dyDescent="0.3">
      <c r="A80" s="599"/>
      <c r="B80" s="94"/>
      <c r="C80" s="119" t="s">
        <v>30</v>
      </c>
      <c r="D80" s="143" t="s">
        <v>148</v>
      </c>
      <c r="E80" s="320"/>
      <c r="F80" s="320"/>
      <c r="G80" s="320"/>
      <c r="H80" s="321"/>
      <c r="I80" s="135"/>
    </row>
    <row r="81" spans="1:9" s="13" customFormat="1" x14ac:dyDescent="0.25">
      <c r="A81" s="597">
        <v>16</v>
      </c>
      <c r="B81" s="96" t="s">
        <v>163</v>
      </c>
      <c r="C81" s="15" t="s">
        <v>38</v>
      </c>
      <c r="D81" s="16" t="s">
        <v>1</v>
      </c>
      <c r="E81" s="264"/>
      <c r="F81" s="264"/>
      <c r="G81" s="264"/>
      <c r="H81" s="123">
        <f>A81*(E81+F81+G81)</f>
        <v>0</v>
      </c>
      <c r="I81" s="136"/>
    </row>
    <row r="82" spans="1:9" s="13" customFormat="1" x14ac:dyDescent="0.25">
      <c r="A82" s="600"/>
      <c r="B82" s="91"/>
      <c r="C82" s="63" t="s">
        <v>39</v>
      </c>
      <c r="D82" s="142" t="s">
        <v>44</v>
      </c>
      <c r="E82" s="316"/>
      <c r="F82" s="317"/>
      <c r="G82" s="317"/>
      <c r="H82" s="318"/>
      <c r="I82" s="136"/>
    </row>
    <row r="83" spans="1:9" s="13" customFormat="1" x14ac:dyDescent="0.25">
      <c r="A83" s="600"/>
      <c r="B83" s="92"/>
      <c r="C83" s="6" t="s">
        <v>41</v>
      </c>
      <c r="D83" s="142" t="s">
        <v>956</v>
      </c>
      <c r="E83" s="316"/>
      <c r="F83" s="317"/>
      <c r="G83" s="317"/>
      <c r="H83" s="318"/>
      <c r="I83" s="136"/>
    </row>
    <row r="84" spans="1:9" s="13" customFormat="1" x14ac:dyDescent="0.25">
      <c r="A84" s="600"/>
      <c r="B84" s="92"/>
      <c r="C84" s="63" t="s">
        <v>42</v>
      </c>
      <c r="D84" s="144" t="s">
        <v>164</v>
      </c>
      <c r="E84" s="316"/>
      <c r="F84" s="317"/>
      <c r="G84" s="317"/>
      <c r="H84" s="318"/>
      <c r="I84" s="136"/>
    </row>
    <row r="85" spans="1:9" s="13" customFormat="1" ht="38.25" x14ac:dyDescent="0.25">
      <c r="A85" s="600"/>
      <c r="B85" s="92"/>
      <c r="C85" s="63" t="s">
        <v>43</v>
      </c>
      <c r="D85" s="142" t="s">
        <v>168</v>
      </c>
      <c r="E85" s="316"/>
      <c r="F85" s="317"/>
      <c r="G85" s="317"/>
      <c r="H85" s="318"/>
      <c r="I85" s="136"/>
    </row>
    <row r="86" spans="1:9" s="13" customFormat="1" ht="15" customHeight="1" x14ac:dyDescent="0.25">
      <c r="A86" s="600"/>
      <c r="B86" s="92"/>
      <c r="C86" s="63" t="s">
        <v>47</v>
      </c>
      <c r="D86" s="142" t="s">
        <v>48</v>
      </c>
      <c r="E86" s="316"/>
      <c r="F86" s="317"/>
      <c r="G86" s="317"/>
      <c r="H86" s="318"/>
      <c r="I86" s="136"/>
    </row>
    <row r="87" spans="1:9" s="13" customFormat="1" ht="102" customHeight="1" x14ac:dyDescent="0.25">
      <c r="A87" s="600"/>
      <c r="B87" s="92"/>
      <c r="C87" s="63" t="s">
        <v>49</v>
      </c>
      <c r="D87" s="142" t="s">
        <v>165</v>
      </c>
      <c r="E87" s="316"/>
      <c r="F87" s="317"/>
      <c r="G87" s="317"/>
      <c r="H87" s="318"/>
      <c r="I87" s="136"/>
    </row>
    <row r="88" spans="1:9" s="13" customFormat="1" ht="25.5" x14ac:dyDescent="0.25">
      <c r="A88" s="600"/>
      <c r="B88" s="92"/>
      <c r="C88" s="63" t="s">
        <v>50</v>
      </c>
      <c r="D88" s="142" t="s">
        <v>166</v>
      </c>
      <c r="E88" s="316"/>
      <c r="F88" s="317"/>
      <c r="G88" s="317"/>
      <c r="H88" s="318"/>
      <c r="I88" s="136"/>
    </row>
    <row r="89" spans="1:9" s="13" customFormat="1" ht="76.5" x14ac:dyDescent="0.25">
      <c r="A89" s="600"/>
      <c r="B89" s="92"/>
      <c r="C89" s="15" t="s">
        <v>51</v>
      </c>
      <c r="D89" s="142" t="s">
        <v>177</v>
      </c>
      <c r="E89" s="316"/>
      <c r="F89" s="317"/>
      <c r="G89" s="317"/>
      <c r="H89" s="318"/>
      <c r="I89" s="136"/>
    </row>
    <row r="90" spans="1:9" s="13" customFormat="1" ht="63.75" x14ac:dyDescent="0.25">
      <c r="A90" s="600"/>
      <c r="B90" s="91"/>
      <c r="C90" s="6" t="s">
        <v>52</v>
      </c>
      <c r="D90" s="142" t="s">
        <v>167</v>
      </c>
      <c r="E90" s="316"/>
      <c r="F90" s="317"/>
      <c r="G90" s="317"/>
      <c r="H90" s="318"/>
      <c r="I90" s="136"/>
    </row>
    <row r="91" spans="1:9" s="13" customFormat="1" ht="15.75" thickBot="1" x14ac:dyDescent="0.3">
      <c r="A91" s="601"/>
      <c r="B91" s="94"/>
      <c r="C91" s="119" t="s">
        <v>53</v>
      </c>
      <c r="D91" s="121" t="s">
        <v>54</v>
      </c>
      <c r="E91" s="319"/>
      <c r="F91" s="320"/>
      <c r="G91" s="320"/>
      <c r="H91" s="321"/>
      <c r="I91" s="136"/>
    </row>
    <row r="92" spans="1:9" s="13" customFormat="1" x14ac:dyDescent="0.25">
      <c r="A92" s="597">
        <v>2</v>
      </c>
      <c r="B92" s="90" t="s">
        <v>45</v>
      </c>
      <c r="C92" s="3" t="s">
        <v>38</v>
      </c>
      <c r="D92" s="4" t="s">
        <v>1</v>
      </c>
      <c r="E92" s="264"/>
      <c r="F92" s="264"/>
      <c r="G92" s="264"/>
      <c r="H92" s="123">
        <f>A92*(E92+F92+G92)</f>
        <v>0</v>
      </c>
      <c r="I92" s="136"/>
    </row>
    <row r="93" spans="1:9" s="13" customFormat="1" x14ac:dyDescent="0.25">
      <c r="A93" s="602"/>
      <c r="B93" s="91"/>
      <c r="C93" s="63" t="s">
        <v>39</v>
      </c>
      <c r="D93" s="142" t="s">
        <v>44</v>
      </c>
      <c r="E93" s="316"/>
      <c r="F93" s="317"/>
      <c r="G93" s="317"/>
      <c r="H93" s="318"/>
      <c r="I93" s="136"/>
    </row>
    <row r="94" spans="1:9" s="13" customFormat="1" x14ac:dyDescent="0.25">
      <c r="A94" s="602"/>
      <c r="B94" s="92"/>
      <c r="C94" s="6" t="s">
        <v>41</v>
      </c>
      <c r="D94" s="142" t="s">
        <v>957</v>
      </c>
      <c r="E94" s="316"/>
      <c r="F94" s="317"/>
      <c r="G94" s="317"/>
      <c r="H94" s="318"/>
      <c r="I94" s="136"/>
    </row>
    <row r="95" spans="1:9" s="13" customFormat="1" x14ac:dyDescent="0.25">
      <c r="A95" s="602"/>
      <c r="B95" s="92"/>
      <c r="C95" s="63" t="s">
        <v>42</v>
      </c>
      <c r="D95" s="144" t="s">
        <v>46</v>
      </c>
      <c r="E95" s="316"/>
      <c r="F95" s="317"/>
      <c r="G95" s="317"/>
      <c r="H95" s="318"/>
      <c r="I95" s="136"/>
    </row>
    <row r="96" spans="1:9" s="13" customFormat="1" ht="38.25" x14ac:dyDescent="0.25">
      <c r="A96" s="602"/>
      <c r="B96" s="92"/>
      <c r="C96" s="63" t="s">
        <v>43</v>
      </c>
      <c r="D96" s="142" t="s">
        <v>168</v>
      </c>
      <c r="E96" s="316"/>
      <c r="F96" s="317"/>
      <c r="G96" s="317"/>
      <c r="H96" s="318"/>
      <c r="I96" s="136"/>
    </row>
    <row r="97" spans="1:9" s="13" customFormat="1" ht="15" customHeight="1" x14ac:dyDescent="0.25">
      <c r="A97" s="602"/>
      <c r="B97" s="92"/>
      <c r="C97" s="63" t="s">
        <v>47</v>
      </c>
      <c r="D97" s="142" t="s">
        <v>48</v>
      </c>
      <c r="E97" s="316"/>
      <c r="F97" s="317"/>
      <c r="G97" s="317"/>
      <c r="H97" s="318"/>
      <c r="I97" s="136"/>
    </row>
    <row r="98" spans="1:9" s="13" customFormat="1" ht="89.25" customHeight="1" x14ac:dyDescent="0.25">
      <c r="A98" s="602"/>
      <c r="B98" s="92"/>
      <c r="C98" s="63" t="s">
        <v>49</v>
      </c>
      <c r="D98" s="142" t="s">
        <v>169</v>
      </c>
      <c r="E98" s="316"/>
      <c r="F98" s="317"/>
      <c r="G98" s="317"/>
      <c r="H98" s="318"/>
      <c r="I98" s="136"/>
    </row>
    <row r="99" spans="1:9" s="13" customFormat="1" ht="25.5" x14ac:dyDescent="0.25">
      <c r="A99" s="602"/>
      <c r="B99" s="92"/>
      <c r="C99" s="63" t="s">
        <v>50</v>
      </c>
      <c r="D99" s="142" t="s">
        <v>170</v>
      </c>
      <c r="E99" s="316"/>
      <c r="F99" s="317"/>
      <c r="G99" s="317"/>
      <c r="H99" s="318"/>
      <c r="I99" s="136"/>
    </row>
    <row r="100" spans="1:9" s="13" customFormat="1" ht="114.75" x14ac:dyDescent="0.25">
      <c r="A100" s="602"/>
      <c r="B100" s="92"/>
      <c r="C100" s="15" t="s">
        <v>51</v>
      </c>
      <c r="D100" s="142" t="s">
        <v>176</v>
      </c>
      <c r="E100" s="316"/>
      <c r="F100" s="317"/>
      <c r="G100" s="317"/>
      <c r="H100" s="318"/>
      <c r="I100" s="136"/>
    </row>
    <row r="101" spans="1:9" s="13" customFormat="1" ht="63.75" x14ac:dyDescent="0.25">
      <c r="A101" s="602"/>
      <c r="B101" s="91"/>
      <c r="C101" s="6" t="s">
        <v>52</v>
      </c>
      <c r="D101" s="142" t="s">
        <v>171</v>
      </c>
      <c r="E101" s="316"/>
      <c r="F101" s="317"/>
      <c r="G101" s="317"/>
      <c r="H101" s="318"/>
      <c r="I101" s="136"/>
    </row>
    <row r="102" spans="1:9" s="13" customFormat="1" ht="15.75" thickBot="1" x14ac:dyDescent="0.3">
      <c r="A102" s="603"/>
      <c r="B102" s="94"/>
      <c r="C102" s="119" t="s">
        <v>53</v>
      </c>
      <c r="D102" s="121" t="s">
        <v>54</v>
      </c>
      <c r="E102" s="319"/>
      <c r="F102" s="320"/>
      <c r="G102" s="320"/>
      <c r="H102" s="321"/>
      <c r="I102" s="136"/>
    </row>
    <row r="103" spans="1:9" s="13" customFormat="1" x14ac:dyDescent="0.25">
      <c r="A103" s="597">
        <v>2</v>
      </c>
      <c r="B103" s="90" t="s">
        <v>958</v>
      </c>
      <c r="C103" s="3" t="s">
        <v>38</v>
      </c>
      <c r="D103" s="4" t="s">
        <v>1</v>
      </c>
      <c r="E103" s="264"/>
      <c r="F103" s="264"/>
      <c r="G103" s="264"/>
      <c r="H103" s="123">
        <f>A103*(E103+F103+G103)</f>
        <v>0</v>
      </c>
      <c r="I103" s="136"/>
    </row>
    <row r="104" spans="1:9" s="13" customFormat="1" x14ac:dyDescent="0.25">
      <c r="A104" s="602"/>
      <c r="B104" s="91"/>
      <c r="C104" s="63" t="s">
        <v>39</v>
      </c>
      <c r="D104" s="142" t="s">
        <v>44</v>
      </c>
      <c r="E104" s="316"/>
      <c r="F104" s="317"/>
      <c r="G104" s="317"/>
      <c r="H104" s="318"/>
      <c r="I104" s="136"/>
    </row>
    <row r="105" spans="1:9" s="13" customFormat="1" x14ac:dyDescent="0.25">
      <c r="A105" s="602"/>
      <c r="B105" s="92"/>
      <c r="C105" s="6" t="s">
        <v>41</v>
      </c>
      <c r="D105" s="142" t="s">
        <v>957</v>
      </c>
      <c r="E105" s="316"/>
      <c r="F105" s="317"/>
      <c r="G105" s="317"/>
      <c r="H105" s="318"/>
      <c r="I105" s="136"/>
    </row>
    <row r="106" spans="1:9" s="13" customFormat="1" x14ac:dyDescent="0.25">
      <c r="A106" s="602"/>
      <c r="B106" s="92"/>
      <c r="C106" s="63" t="s">
        <v>42</v>
      </c>
      <c r="D106" s="144" t="s">
        <v>46</v>
      </c>
      <c r="E106" s="316"/>
      <c r="F106" s="317"/>
      <c r="G106" s="317"/>
      <c r="H106" s="318"/>
      <c r="I106" s="136"/>
    </row>
    <row r="107" spans="1:9" s="13" customFormat="1" ht="38.25" x14ac:dyDescent="0.25">
      <c r="A107" s="602"/>
      <c r="B107" s="92"/>
      <c r="C107" s="63" t="s">
        <v>43</v>
      </c>
      <c r="D107" s="142" t="s">
        <v>168</v>
      </c>
      <c r="E107" s="316"/>
      <c r="F107" s="317"/>
      <c r="G107" s="317"/>
      <c r="H107" s="318"/>
      <c r="I107" s="136"/>
    </row>
    <row r="108" spans="1:9" s="13" customFormat="1" ht="15" customHeight="1" x14ac:dyDescent="0.25">
      <c r="A108" s="602"/>
      <c r="B108" s="92"/>
      <c r="C108" s="63" t="s">
        <v>47</v>
      </c>
      <c r="D108" s="142" t="s">
        <v>48</v>
      </c>
      <c r="E108" s="316"/>
      <c r="F108" s="317"/>
      <c r="G108" s="317"/>
      <c r="H108" s="318"/>
      <c r="I108" s="136"/>
    </row>
    <row r="109" spans="1:9" s="13" customFormat="1" ht="89.25" customHeight="1" x14ac:dyDescent="0.25">
      <c r="A109" s="602"/>
      <c r="B109" s="92"/>
      <c r="C109" s="63" t="s">
        <v>49</v>
      </c>
      <c r="D109" s="142" t="s">
        <v>169</v>
      </c>
      <c r="E109" s="316"/>
      <c r="F109" s="317"/>
      <c r="G109" s="317"/>
      <c r="H109" s="318"/>
      <c r="I109" s="136"/>
    </row>
    <row r="110" spans="1:9" s="13" customFormat="1" ht="25.5" x14ac:dyDescent="0.25">
      <c r="A110" s="602"/>
      <c r="B110" s="92"/>
      <c r="C110" s="63" t="s">
        <v>50</v>
      </c>
      <c r="D110" s="142" t="s">
        <v>170</v>
      </c>
      <c r="E110" s="316"/>
      <c r="F110" s="317"/>
      <c r="G110" s="317"/>
      <c r="H110" s="318"/>
      <c r="I110" s="136"/>
    </row>
    <row r="111" spans="1:9" s="13" customFormat="1" ht="51" x14ac:dyDescent="0.25">
      <c r="A111" s="602"/>
      <c r="B111" s="92"/>
      <c r="C111" s="63" t="s">
        <v>51</v>
      </c>
      <c r="D111" s="142" t="s">
        <v>175</v>
      </c>
      <c r="E111" s="316"/>
      <c r="F111" s="317"/>
      <c r="G111" s="317"/>
      <c r="H111" s="318"/>
      <c r="I111" s="136"/>
    </row>
    <row r="112" spans="1:9" s="13" customFormat="1" ht="39" thickBot="1" x14ac:dyDescent="0.3">
      <c r="A112" s="603"/>
      <c r="B112" s="361"/>
      <c r="C112" s="362" t="s">
        <v>52</v>
      </c>
      <c r="D112" s="363" t="s">
        <v>172</v>
      </c>
      <c r="E112" s="319"/>
      <c r="F112" s="320"/>
      <c r="G112" s="320"/>
      <c r="H112" s="321"/>
      <c r="I112" s="136"/>
    </row>
    <row r="113" spans="1:9" s="2" customFormat="1" ht="25.5" x14ac:dyDescent="0.25">
      <c r="A113" s="604">
        <v>4</v>
      </c>
      <c r="B113" s="92" t="s">
        <v>1018</v>
      </c>
      <c r="C113" s="358" t="s">
        <v>214</v>
      </c>
      <c r="D113" s="16" t="s">
        <v>178</v>
      </c>
      <c r="E113" s="272"/>
      <c r="F113" s="359"/>
      <c r="G113" s="359"/>
      <c r="H113" s="360">
        <f t="shared" ref="H113:H165" si="0">A113*(E113+F113+G113)</f>
        <v>0</v>
      </c>
      <c r="I113" s="137"/>
    </row>
    <row r="114" spans="1:9" s="2" customFormat="1" ht="12.75" x14ac:dyDescent="0.25">
      <c r="A114" s="605">
        <v>4</v>
      </c>
      <c r="B114" s="92"/>
      <c r="C114" s="64" t="s">
        <v>214</v>
      </c>
      <c r="D114" s="142" t="s">
        <v>179</v>
      </c>
      <c r="E114" s="266"/>
      <c r="F114" s="267"/>
      <c r="G114" s="267"/>
      <c r="H114" s="124">
        <f t="shared" si="0"/>
        <v>0</v>
      </c>
      <c r="I114" s="137"/>
    </row>
    <row r="115" spans="1:9" s="2" customFormat="1" ht="12.75" x14ac:dyDescent="0.25">
      <c r="A115" s="605">
        <v>4</v>
      </c>
      <c r="B115" s="92"/>
      <c r="C115" s="63" t="s">
        <v>56</v>
      </c>
      <c r="D115" s="142" t="s">
        <v>57</v>
      </c>
      <c r="E115" s="266"/>
      <c r="F115" s="267"/>
      <c r="G115" s="267"/>
      <c r="H115" s="124">
        <f t="shared" si="0"/>
        <v>0</v>
      </c>
      <c r="I115" s="137"/>
    </row>
    <row r="116" spans="1:9" s="2" customFormat="1" ht="12.75" x14ac:dyDescent="0.25">
      <c r="A116" s="605">
        <v>4</v>
      </c>
      <c r="B116" s="92"/>
      <c r="C116" s="63" t="s">
        <v>58</v>
      </c>
      <c r="D116" s="142" t="s">
        <v>59</v>
      </c>
      <c r="E116" s="266"/>
      <c r="F116" s="267"/>
      <c r="G116" s="267"/>
      <c r="H116" s="124">
        <f t="shared" si="0"/>
        <v>0</v>
      </c>
      <c r="I116" s="137"/>
    </row>
    <row r="117" spans="1:9" s="2" customFormat="1" ht="12.75" x14ac:dyDescent="0.25">
      <c r="A117" s="605">
        <v>4</v>
      </c>
      <c r="B117" s="92"/>
      <c r="C117" s="63" t="s">
        <v>60</v>
      </c>
      <c r="D117" s="142" t="s">
        <v>61</v>
      </c>
      <c r="E117" s="266"/>
      <c r="F117" s="267"/>
      <c r="G117" s="267"/>
      <c r="H117" s="124">
        <f t="shared" si="0"/>
        <v>0</v>
      </c>
      <c r="I117" s="137"/>
    </row>
    <row r="118" spans="1:9" s="2" customFormat="1" ht="12.75" x14ac:dyDescent="0.25">
      <c r="A118" s="605">
        <v>4</v>
      </c>
      <c r="B118" s="92"/>
      <c r="C118" s="63" t="s">
        <v>62</v>
      </c>
      <c r="D118" s="142" t="s">
        <v>63</v>
      </c>
      <c r="E118" s="266"/>
      <c r="F118" s="267"/>
      <c r="G118" s="267"/>
      <c r="H118" s="124">
        <f t="shared" si="0"/>
        <v>0</v>
      </c>
      <c r="I118" s="137"/>
    </row>
    <row r="119" spans="1:9" s="2" customFormat="1" ht="12.75" x14ac:dyDescent="0.25">
      <c r="A119" s="605">
        <v>6</v>
      </c>
      <c r="B119" s="92"/>
      <c r="C119" s="63" t="s">
        <v>65</v>
      </c>
      <c r="D119" s="142" t="s">
        <v>66</v>
      </c>
      <c r="E119" s="266"/>
      <c r="F119" s="267"/>
      <c r="G119" s="267"/>
      <c r="H119" s="124">
        <f t="shared" si="0"/>
        <v>0</v>
      </c>
      <c r="I119" s="137"/>
    </row>
    <row r="120" spans="1:9" s="2" customFormat="1" ht="25.5" x14ac:dyDescent="0.25">
      <c r="A120" s="605">
        <v>6</v>
      </c>
      <c r="B120" s="92"/>
      <c r="C120" s="63" t="s">
        <v>67</v>
      </c>
      <c r="D120" s="142" t="s">
        <v>68</v>
      </c>
      <c r="E120" s="266"/>
      <c r="F120" s="267"/>
      <c r="G120" s="267"/>
      <c r="H120" s="124">
        <f t="shared" si="0"/>
        <v>0</v>
      </c>
      <c r="I120" s="137"/>
    </row>
    <row r="121" spans="1:9" s="2" customFormat="1" ht="25.5" x14ac:dyDescent="0.25">
      <c r="A121" s="605">
        <v>6</v>
      </c>
      <c r="B121" s="92"/>
      <c r="C121" s="63" t="s">
        <v>69</v>
      </c>
      <c r="D121" s="142" t="s">
        <v>183</v>
      </c>
      <c r="E121" s="266"/>
      <c r="F121" s="267"/>
      <c r="G121" s="267"/>
      <c r="H121" s="124">
        <f t="shared" si="0"/>
        <v>0</v>
      </c>
      <c r="I121" s="137"/>
    </row>
    <row r="122" spans="1:9" s="2" customFormat="1" ht="12.75" x14ac:dyDescent="0.25">
      <c r="A122" s="605">
        <v>500</v>
      </c>
      <c r="B122" s="92"/>
      <c r="C122" s="63" t="s">
        <v>181</v>
      </c>
      <c r="D122" s="142" t="s">
        <v>180</v>
      </c>
      <c r="E122" s="266"/>
      <c r="F122" s="267"/>
      <c r="G122" s="267"/>
      <c r="H122" s="124">
        <f t="shared" si="0"/>
        <v>0</v>
      </c>
      <c r="I122" s="137"/>
    </row>
    <row r="123" spans="1:9" s="2" customFormat="1" ht="12.75" x14ac:dyDescent="0.25">
      <c r="A123" s="605">
        <v>500</v>
      </c>
      <c r="B123" s="92"/>
      <c r="C123" s="63" t="s">
        <v>711</v>
      </c>
      <c r="D123" s="142" t="s">
        <v>712</v>
      </c>
      <c r="E123" s="266"/>
      <c r="F123" s="267"/>
      <c r="G123" s="267"/>
      <c r="H123" s="124">
        <f t="shared" si="0"/>
        <v>0</v>
      </c>
      <c r="I123" s="137"/>
    </row>
    <row r="124" spans="1:9" s="2" customFormat="1" ht="12.75" x14ac:dyDescent="0.25">
      <c r="A124" s="605">
        <v>500</v>
      </c>
      <c r="B124" s="92"/>
      <c r="C124" s="63" t="s">
        <v>713</v>
      </c>
      <c r="D124" s="142" t="s">
        <v>714</v>
      </c>
      <c r="E124" s="266"/>
      <c r="F124" s="267"/>
      <c r="G124" s="267"/>
      <c r="H124" s="124">
        <f t="shared" si="0"/>
        <v>0</v>
      </c>
      <c r="I124" s="137"/>
    </row>
    <row r="125" spans="1:9" s="2" customFormat="1" ht="12.75" x14ac:dyDescent="0.25">
      <c r="A125" s="605">
        <v>500</v>
      </c>
      <c r="B125" s="92"/>
      <c r="C125" s="63" t="s">
        <v>715</v>
      </c>
      <c r="D125" s="142" t="s">
        <v>716</v>
      </c>
      <c r="E125" s="266"/>
      <c r="F125" s="267"/>
      <c r="G125" s="267"/>
      <c r="H125" s="124">
        <f t="shared" si="0"/>
        <v>0</v>
      </c>
      <c r="I125" s="137"/>
    </row>
    <row r="126" spans="1:9" s="2" customFormat="1" ht="12.75" x14ac:dyDescent="0.25">
      <c r="A126" s="605">
        <v>500</v>
      </c>
      <c r="B126" s="92"/>
      <c r="C126" s="63" t="s">
        <v>717</v>
      </c>
      <c r="D126" s="142" t="s">
        <v>718</v>
      </c>
      <c r="E126" s="266"/>
      <c r="F126" s="267"/>
      <c r="G126" s="267"/>
      <c r="H126" s="124">
        <f t="shared" si="0"/>
        <v>0</v>
      </c>
      <c r="I126" s="137"/>
    </row>
    <row r="127" spans="1:9" s="2" customFormat="1" ht="12.75" x14ac:dyDescent="0.25">
      <c r="A127" s="605">
        <v>500</v>
      </c>
      <c r="B127" s="92"/>
      <c r="C127" s="63" t="s">
        <v>719</v>
      </c>
      <c r="D127" s="142" t="s">
        <v>720</v>
      </c>
      <c r="E127" s="266"/>
      <c r="F127" s="267"/>
      <c r="G127" s="267"/>
      <c r="H127" s="124">
        <f t="shared" si="0"/>
        <v>0</v>
      </c>
      <c r="I127" s="137"/>
    </row>
    <row r="128" spans="1:9" s="2" customFormat="1" ht="12.75" x14ac:dyDescent="0.25">
      <c r="A128" s="605">
        <v>500</v>
      </c>
      <c r="B128" s="92"/>
      <c r="C128" s="63" t="s">
        <v>721</v>
      </c>
      <c r="D128" s="142" t="s">
        <v>722</v>
      </c>
      <c r="E128" s="266"/>
      <c r="F128" s="267"/>
      <c r="G128" s="267"/>
      <c r="H128" s="124">
        <f t="shared" si="0"/>
        <v>0</v>
      </c>
      <c r="I128" s="137"/>
    </row>
    <row r="129" spans="1:9" s="2" customFormat="1" ht="12.75" x14ac:dyDescent="0.25">
      <c r="A129" s="605">
        <v>500</v>
      </c>
      <c r="B129" s="92"/>
      <c r="C129" s="63" t="s">
        <v>723</v>
      </c>
      <c r="D129" s="142" t="s">
        <v>724</v>
      </c>
      <c r="E129" s="266"/>
      <c r="F129" s="267"/>
      <c r="G129" s="267"/>
      <c r="H129" s="124">
        <f t="shared" si="0"/>
        <v>0</v>
      </c>
      <c r="I129" s="137"/>
    </row>
    <row r="130" spans="1:9" s="2" customFormat="1" ht="12.75" x14ac:dyDescent="0.25">
      <c r="A130" s="605">
        <v>500</v>
      </c>
      <c r="B130" s="92"/>
      <c r="C130" s="63" t="s">
        <v>725</v>
      </c>
      <c r="D130" s="142" t="s">
        <v>726</v>
      </c>
      <c r="E130" s="266"/>
      <c r="F130" s="267"/>
      <c r="G130" s="267"/>
      <c r="H130" s="124">
        <f t="shared" si="0"/>
        <v>0</v>
      </c>
      <c r="I130" s="137"/>
    </row>
    <row r="131" spans="1:9" s="2" customFormat="1" ht="12.75" x14ac:dyDescent="0.25">
      <c r="A131" s="605">
        <v>500</v>
      </c>
      <c r="B131" s="92"/>
      <c r="C131" s="63" t="s">
        <v>727</v>
      </c>
      <c r="D131" s="142" t="s">
        <v>728</v>
      </c>
      <c r="E131" s="266"/>
      <c r="F131" s="267"/>
      <c r="G131" s="267"/>
      <c r="H131" s="124">
        <f t="shared" si="0"/>
        <v>0</v>
      </c>
      <c r="I131" s="137"/>
    </row>
    <row r="132" spans="1:9" s="2" customFormat="1" ht="12.75" x14ac:dyDescent="0.25">
      <c r="A132" s="605">
        <v>500</v>
      </c>
      <c r="B132" s="92"/>
      <c r="C132" s="63" t="s">
        <v>729</v>
      </c>
      <c r="D132" s="142" t="s">
        <v>730</v>
      </c>
      <c r="E132" s="266"/>
      <c r="F132" s="267"/>
      <c r="G132" s="267"/>
      <c r="H132" s="124">
        <f t="shared" si="0"/>
        <v>0</v>
      </c>
      <c r="I132" s="137"/>
    </row>
    <row r="133" spans="1:9" s="2" customFormat="1" ht="25.5" x14ac:dyDescent="0.25">
      <c r="A133" s="605">
        <v>3</v>
      </c>
      <c r="B133" s="92"/>
      <c r="C133" s="63" t="s">
        <v>70</v>
      </c>
      <c r="D133" s="142" t="s">
        <v>184</v>
      </c>
      <c r="E133" s="266"/>
      <c r="F133" s="267"/>
      <c r="G133" s="267"/>
      <c r="H133" s="124">
        <f t="shared" si="0"/>
        <v>0</v>
      </c>
      <c r="I133" s="137"/>
    </row>
    <row r="134" spans="1:9" s="2" customFormat="1" ht="25.5" x14ac:dyDescent="0.25">
      <c r="A134" s="605">
        <v>3</v>
      </c>
      <c r="B134" s="92"/>
      <c r="C134" s="63" t="s">
        <v>71</v>
      </c>
      <c r="D134" s="142" t="s">
        <v>185</v>
      </c>
      <c r="E134" s="266"/>
      <c r="F134" s="267"/>
      <c r="G134" s="267"/>
      <c r="H134" s="124">
        <f t="shared" si="0"/>
        <v>0</v>
      </c>
      <c r="I134" s="137"/>
    </row>
    <row r="135" spans="1:9" s="2" customFormat="1" ht="12.75" x14ac:dyDescent="0.25">
      <c r="A135" s="605">
        <v>3</v>
      </c>
      <c r="B135" s="92"/>
      <c r="C135" s="63" t="s">
        <v>186</v>
      </c>
      <c r="D135" s="142" t="s">
        <v>187</v>
      </c>
      <c r="E135" s="266"/>
      <c r="F135" s="267"/>
      <c r="G135" s="267"/>
      <c r="H135" s="124">
        <f t="shared" si="0"/>
        <v>0</v>
      </c>
      <c r="I135" s="137"/>
    </row>
    <row r="136" spans="1:9" s="2" customFormat="1" ht="12.75" x14ac:dyDescent="0.25">
      <c r="A136" s="605">
        <v>3</v>
      </c>
      <c r="B136" s="92"/>
      <c r="C136" s="63" t="s">
        <v>182</v>
      </c>
      <c r="D136" s="142" t="s">
        <v>72</v>
      </c>
      <c r="E136" s="266"/>
      <c r="F136" s="267"/>
      <c r="G136" s="267"/>
      <c r="H136" s="124">
        <f t="shared" si="0"/>
        <v>0</v>
      </c>
      <c r="I136" s="137"/>
    </row>
    <row r="137" spans="1:9" s="2" customFormat="1" ht="12.75" x14ac:dyDescent="0.25">
      <c r="A137" s="605">
        <v>3</v>
      </c>
      <c r="B137" s="92"/>
      <c r="C137" s="63" t="s">
        <v>73</v>
      </c>
      <c r="D137" s="142" t="s">
        <v>74</v>
      </c>
      <c r="E137" s="266"/>
      <c r="F137" s="267"/>
      <c r="G137" s="267"/>
      <c r="H137" s="124">
        <f t="shared" si="0"/>
        <v>0</v>
      </c>
      <c r="I137" s="137"/>
    </row>
    <row r="138" spans="1:9" s="2" customFormat="1" ht="12.75" x14ac:dyDescent="0.25">
      <c r="A138" s="605">
        <v>3</v>
      </c>
      <c r="B138" s="92"/>
      <c r="C138" s="63" t="s">
        <v>75</v>
      </c>
      <c r="D138" s="142" t="s">
        <v>76</v>
      </c>
      <c r="E138" s="266"/>
      <c r="F138" s="267"/>
      <c r="G138" s="267"/>
      <c r="H138" s="124">
        <f t="shared" si="0"/>
        <v>0</v>
      </c>
      <c r="I138" s="137"/>
    </row>
    <row r="139" spans="1:9" s="2" customFormat="1" ht="12.75" x14ac:dyDescent="0.25">
      <c r="A139" s="605">
        <v>3</v>
      </c>
      <c r="B139" s="92"/>
      <c r="C139" s="63" t="s">
        <v>212</v>
      </c>
      <c r="D139" s="142" t="s">
        <v>213</v>
      </c>
      <c r="E139" s="266"/>
      <c r="F139" s="267"/>
      <c r="G139" s="267"/>
      <c r="H139" s="124">
        <f t="shared" si="0"/>
        <v>0</v>
      </c>
      <c r="I139" s="137"/>
    </row>
    <row r="140" spans="1:9" s="2" customFormat="1" ht="25.5" x14ac:dyDescent="0.25">
      <c r="A140" s="605">
        <v>3</v>
      </c>
      <c r="B140" s="92"/>
      <c r="C140" s="63" t="s">
        <v>188</v>
      </c>
      <c r="D140" s="142" t="s">
        <v>731</v>
      </c>
      <c r="E140" s="266"/>
      <c r="F140" s="267"/>
      <c r="G140" s="267"/>
      <c r="H140" s="124">
        <f t="shared" si="0"/>
        <v>0</v>
      </c>
      <c r="I140" s="137"/>
    </row>
    <row r="141" spans="1:9" s="2" customFormat="1" ht="25.5" x14ac:dyDescent="0.25">
      <c r="A141" s="605">
        <v>3</v>
      </c>
      <c r="B141" s="92"/>
      <c r="C141" s="63" t="s">
        <v>189</v>
      </c>
      <c r="D141" s="142" t="s">
        <v>732</v>
      </c>
      <c r="E141" s="266"/>
      <c r="F141" s="267"/>
      <c r="G141" s="267"/>
      <c r="H141" s="124">
        <f t="shared" si="0"/>
        <v>0</v>
      </c>
      <c r="I141" s="137"/>
    </row>
    <row r="142" spans="1:9" s="2" customFormat="1" ht="38.25" x14ac:dyDescent="0.25">
      <c r="A142" s="605">
        <v>3</v>
      </c>
      <c r="B142" s="92"/>
      <c r="C142" s="63" t="s">
        <v>190</v>
      </c>
      <c r="D142" s="142" t="s">
        <v>733</v>
      </c>
      <c r="E142" s="266"/>
      <c r="F142" s="267"/>
      <c r="G142" s="267"/>
      <c r="H142" s="124">
        <f t="shared" si="0"/>
        <v>0</v>
      </c>
      <c r="I142" s="137"/>
    </row>
    <row r="143" spans="1:9" s="2" customFormat="1" ht="25.5" x14ac:dyDescent="0.25">
      <c r="A143" s="605">
        <v>3</v>
      </c>
      <c r="B143" s="92"/>
      <c r="C143" s="63" t="s">
        <v>191</v>
      </c>
      <c r="D143" s="142" t="s">
        <v>192</v>
      </c>
      <c r="E143" s="266"/>
      <c r="F143" s="267"/>
      <c r="G143" s="267"/>
      <c r="H143" s="124">
        <f t="shared" si="0"/>
        <v>0</v>
      </c>
      <c r="I143" s="137"/>
    </row>
    <row r="144" spans="1:9" s="2" customFormat="1" ht="25.5" x14ac:dyDescent="0.25">
      <c r="A144" s="605">
        <v>3</v>
      </c>
      <c r="B144" s="92"/>
      <c r="C144" s="63" t="s">
        <v>734</v>
      </c>
      <c r="D144" s="142" t="s">
        <v>735</v>
      </c>
      <c r="E144" s="266"/>
      <c r="F144" s="267"/>
      <c r="G144" s="267"/>
      <c r="H144" s="124">
        <f t="shared" si="0"/>
        <v>0</v>
      </c>
      <c r="I144" s="137"/>
    </row>
    <row r="145" spans="1:9" s="18" customFormat="1" ht="12.75" x14ac:dyDescent="0.25">
      <c r="A145" s="605">
        <v>3</v>
      </c>
      <c r="B145" s="97"/>
      <c r="C145" s="145" t="s">
        <v>77</v>
      </c>
      <c r="D145" s="146" t="s">
        <v>78</v>
      </c>
      <c r="E145" s="266"/>
      <c r="F145" s="267"/>
      <c r="G145" s="267"/>
      <c r="H145" s="124">
        <f t="shared" si="0"/>
        <v>0</v>
      </c>
      <c r="I145" s="138"/>
    </row>
    <row r="146" spans="1:9" s="18" customFormat="1" ht="12.75" x14ac:dyDescent="0.25">
      <c r="A146" s="605">
        <v>3</v>
      </c>
      <c r="B146" s="97"/>
      <c r="C146" s="145" t="s">
        <v>79</v>
      </c>
      <c r="D146" s="146" t="s">
        <v>80</v>
      </c>
      <c r="E146" s="266"/>
      <c r="F146" s="267"/>
      <c r="G146" s="267"/>
      <c r="H146" s="124">
        <f t="shared" si="0"/>
        <v>0</v>
      </c>
      <c r="I146" s="138"/>
    </row>
    <row r="147" spans="1:9" s="2" customFormat="1" ht="12.75" x14ac:dyDescent="0.25">
      <c r="A147" s="605">
        <v>3</v>
      </c>
      <c r="B147" s="92"/>
      <c r="C147" s="145" t="s">
        <v>81</v>
      </c>
      <c r="D147" s="146" t="s">
        <v>1024</v>
      </c>
      <c r="E147" s="266"/>
      <c r="F147" s="267"/>
      <c r="G147" s="267"/>
      <c r="H147" s="124">
        <f t="shared" si="0"/>
        <v>0</v>
      </c>
      <c r="I147" s="138"/>
    </row>
    <row r="148" spans="1:9" s="2" customFormat="1" ht="38.25" x14ac:dyDescent="0.25">
      <c r="A148" s="605">
        <v>3</v>
      </c>
      <c r="B148" s="92"/>
      <c r="C148" s="145" t="s">
        <v>736</v>
      </c>
      <c r="D148" s="146" t="s">
        <v>737</v>
      </c>
      <c r="E148" s="266"/>
      <c r="F148" s="267"/>
      <c r="G148" s="267"/>
      <c r="H148" s="124">
        <f t="shared" si="0"/>
        <v>0</v>
      </c>
      <c r="I148" s="137"/>
    </row>
    <row r="149" spans="1:9" s="2" customFormat="1" ht="38.25" x14ac:dyDescent="0.25">
      <c r="A149" s="605">
        <v>3</v>
      </c>
      <c r="B149" s="96"/>
      <c r="C149" s="116" t="s">
        <v>32</v>
      </c>
      <c r="D149" s="370" t="s">
        <v>738</v>
      </c>
      <c r="E149" s="267"/>
      <c r="F149" s="267"/>
      <c r="G149" s="267"/>
      <c r="H149" s="124">
        <f t="shared" si="0"/>
        <v>0</v>
      </c>
      <c r="I149" s="137"/>
    </row>
    <row r="150" spans="1:9" s="13" customFormat="1" ht="38.25" x14ac:dyDescent="0.25">
      <c r="A150" s="606">
        <v>30</v>
      </c>
      <c r="B150" s="177"/>
      <c r="C150" s="15" t="s">
        <v>975</v>
      </c>
      <c r="D150" s="16" t="s">
        <v>208</v>
      </c>
      <c r="E150" s="268"/>
      <c r="F150" s="268"/>
      <c r="G150" s="268"/>
      <c r="H150" s="125">
        <f t="shared" si="0"/>
        <v>0</v>
      </c>
      <c r="I150" s="136"/>
    </row>
    <row r="151" spans="1:9" s="13" customFormat="1" ht="25.5" x14ac:dyDescent="0.25">
      <c r="A151" s="605">
        <v>30</v>
      </c>
      <c r="B151" s="177"/>
      <c r="C151" s="63" t="s">
        <v>975</v>
      </c>
      <c r="D151" s="65" t="s">
        <v>209</v>
      </c>
      <c r="E151" s="267"/>
      <c r="F151" s="267"/>
      <c r="G151" s="267"/>
      <c r="H151" s="124">
        <f t="shared" si="0"/>
        <v>0</v>
      </c>
      <c r="I151" s="136"/>
    </row>
    <row r="152" spans="1:9" s="13" customFormat="1" ht="38.25" x14ac:dyDescent="0.25">
      <c r="A152" s="605">
        <v>30</v>
      </c>
      <c r="B152" s="177"/>
      <c r="C152" s="63" t="s">
        <v>976</v>
      </c>
      <c r="D152" s="142" t="s">
        <v>210</v>
      </c>
      <c r="E152" s="267"/>
      <c r="F152" s="267"/>
      <c r="G152" s="267"/>
      <c r="H152" s="124">
        <f t="shared" si="0"/>
        <v>0</v>
      </c>
      <c r="I152" s="136"/>
    </row>
    <row r="153" spans="1:9" s="13" customFormat="1" ht="26.25" thickBot="1" x14ac:dyDescent="0.3">
      <c r="A153" s="607">
        <v>30</v>
      </c>
      <c r="B153" s="178"/>
      <c r="C153" s="119" t="s">
        <v>977</v>
      </c>
      <c r="D153" s="8" t="s">
        <v>211</v>
      </c>
      <c r="E153" s="269"/>
      <c r="F153" s="269"/>
      <c r="G153" s="269"/>
      <c r="H153" s="126">
        <f t="shared" si="0"/>
        <v>0</v>
      </c>
      <c r="I153" s="136"/>
    </row>
    <row r="154" spans="1:9" s="2" customFormat="1" ht="25.5" x14ac:dyDescent="0.25">
      <c r="A154" s="597">
        <v>8</v>
      </c>
      <c r="B154" s="98" t="s">
        <v>983</v>
      </c>
      <c r="C154" s="87" t="s">
        <v>56</v>
      </c>
      <c r="D154" s="9" t="s">
        <v>59</v>
      </c>
      <c r="E154" s="270"/>
      <c r="F154" s="264"/>
      <c r="G154" s="264"/>
      <c r="H154" s="123">
        <f t="shared" si="0"/>
        <v>0</v>
      </c>
      <c r="I154" s="135"/>
    </row>
    <row r="155" spans="1:9" s="2" customFormat="1" ht="12.75" x14ac:dyDescent="0.25">
      <c r="A155" s="605">
        <v>8</v>
      </c>
      <c r="B155" s="93"/>
      <c r="C155" s="147" t="s">
        <v>58</v>
      </c>
      <c r="D155" s="65" t="s">
        <v>63</v>
      </c>
      <c r="E155" s="266"/>
      <c r="F155" s="267"/>
      <c r="G155" s="267"/>
      <c r="H155" s="124">
        <f t="shared" si="0"/>
        <v>0</v>
      </c>
      <c r="I155" s="135"/>
    </row>
    <row r="156" spans="1:9" s="2" customFormat="1" ht="25.5" x14ac:dyDescent="0.25">
      <c r="A156" s="605">
        <v>8</v>
      </c>
      <c r="B156" s="93"/>
      <c r="C156" s="147" t="s">
        <v>64</v>
      </c>
      <c r="D156" s="65" t="s">
        <v>193</v>
      </c>
      <c r="E156" s="266"/>
      <c r="F156" s="267"/>
      <c r="G156" s="267"/>
      <c r="H156" s="124">
        <f t="shared" si="0"/>
        <v>0</v>
      </c>
      <c r="I156" s="135"/>
    </row>
    <row r="157" spans="1:9" s="2" customFormat="1" ht="26.25" thickBot="1" x14ac:dyDescent="0.3">
      <c r="A157" s="607">
        <v>8</v>
      </c>
      <c r="B157" s="95"/>
      <c r="C157" s="119" t="s">
        <v>65</v>
      </c>
      <c r="D157" s="143" t="s">
        <v>194</v>
      </c>
      <c r="E157" s="269"/>
      <c r="F157" s="269"/>
      <c r="G157" s="269"/>
      <c r="H157" s="126">
        <f t="shared" si="0"/>
        <v>0</v>
      </c>
      <c r="I157" s="135"/>
    </row>
    <row r="158" spans="1:9" s="203" customFormat="1" ht="26.25" thickBot="1" x14ac:dyDescent="0.3">
      <c r="A158" s="608">
        <v>100</v>
      </c>
      <c r="B158" s="202" t="s">
        <v>87</v>
      </c>
      <c r="C158" s="117" t="s">
        <v>88</v>
      </c>
      <c r="D158" s="118" t="s">
        <v>207</v>
      </c>
      <c r="E158" s="271"/>
      <c r="F158" s="271"/>
      <c r="G158" s="271"/>
      <c r="H158" s="127">
        <f t="shared" si="0"/>
        <v>0</v>
      </c>
      <c r="I158" s="139"/>
    </row>
    <row r="159" spans="1:9" s="13" customFormat="1" ht="25.5" x14ac:dyDescent="0.25">
      <c r="A159" s="606">
        <v>8</v>
      </c>
      <c r="B159" s="115" t="s">
        <v>959</v>
      </c>
      <c r="C159" s="19" t="s">
        <v>195</v>
      </c>
      <c r="D159" s="20" t="s">
        <v>63</v>
      </c>
      <c r="E159" s="268"/>
      <c r="F159" s="268"/>
      <c r="G159" s="268"/>
      <c r="H159" s="125">
        <f t="shared" si="0"/>
        <v>0</v>
      </c>
      <c r="I159" s="136"/>
    </row>
    <row r="160" spans="1:9" s="13" customFormat="1" ht="25.5" x14ac:dyDescent="0.25">
      <c r="A160" s="605">
        <v>8</v>
      </c>
      <c r="B160" s="91"/>
      <c r="C160" s="63" t="s">
        <v>64</v>
      </c>
      <c r="D160" s="65" t="s">
        <v>193</v>
      </c>
      <c r="E160" s="267"/>
      <c r="F160" s="267"/>
      <c r="G160" s="267"/>
      <c r="H160" s="124">
        <f t="shared" si="0"/>
        <v>0</v>
      </c>
      <c r="I160" s="136"/>
    </row>
    <row r="161" spans="1:9" s="13" customFormat="1" ht="25.5" x14ac:dyDescent="0.25">
      <c r="A161" s="605">
        <v>8</v>
      </c>
      <c r="B161" s="92"/>
      <c r="C161" s="63" t="s">
        <v>65</v>
      </c>
      <c r="D161" s="65" t="s">
        <v>194</v>
      </c>
      <c r="E161" s="267"/>
      <c r="F161" s="267"/>
      <c r="G161" s="267"/>
      <c r="H161" s="124">
        <f t="shared" si="0"/>
        <v>0</v>
      </c>
      <c r="I161" s="136"/>
    </row>
    <row r="162" spans="1:9" s="13" customFormat="1" ht="26.25" thickBot="1" x14ac:dyDescent="0.3">
      <c r="A162" s="609">
        <v>8</v>
      </c>
      <c r="B162" s="92"/>
      <c r="C162" s="6" t="s">
        <v>979</v>
      </c>
      <c r="D162" s="11" t="s">
        <v>196</v>
      </c>
      <c r="E162" s="266"/>
      <c r="F162" s="266"/>
      <c r="G162" s="266"/>
      <c r="H162" s="148">
        <f t="shared" si="0"/>
        <v>0</v>
      </c>
      <c r="I162" s="136"/>
    </row>
    <row r="163" spans="1:9" s="13" customFormat="1" ht="25.5" x14ac:dyDescent="0.25">
      <c r="A163" s="597">
        <v>8</v>
      </c>
      <c r="B163" s="99" t="s">
        <v>978</v>
      </c>
      <c r="C163" s="3"/>
      <c r="D163" s="4" t="s">
        <v>206</v>
      </c>
      <c r="E163" s="264"/>
      <c r="F163" s="264"/>
      <c r="G163" s="264"/>
      <c r="H163" s="123">
        <f t="shared" si="0"/>
        <v>0</v>
      </c>
      <c r="I163" s="136"/>
    </row>
    <row r="164" spans="1:9" s="2" customFormat="1" ht="25.5" x14ac:dyDescent="0.25">
      <c r="A164" s="605">
        <v>64</v>
      </c>
      <c r="B164" s="93" t="s">
        <v>960</v>
      </c>
      <c r="C164" s="63" t="s">
        <v>82</v>
      </c>
      <c r="D164" s="142" t="s">
        <v>83</v>
      </c>
      <c r="E164" s="266"/>
      <c r="F164" s="267"/>
      <c r="G164" s="267"/>
      <c r="H164" s="124">
        <f t="shared" si="0"/>
        <v>0</v>
      </c>
      <c r="I164" s="135"/>
    </row>
    <row r="165" spans="1:9" s="2" customFormat="1" ht="13.5" thickBot="1" x14ac:dyDescent="0.3">
      <c r="A165" s="607">
        <v>64</v>
      </c>
      <c r="B165" s="95"/>
      <c r="C165" s="119" t="s">
        <v>84</v>
      </c>
      <c r="D165" s="121" t="s">
        <v>85</v>
      </c>
      <c r="E165" s="269"/>
      <c r="F165" s="269"/>
      <c r="G165" s="269"/>
      <c r="H165" s="126">
        <f t="shared" si="0"/>
        <v>0</v>
      </c>
      <c r="I165" s="135"/>
    </row>
    <row r="166" spans="1:9" s="2" customFormat="1" ht="13.5" thickBot="1" x14ac:dyDescent="0.3">
      <c r="A166" s="599"/>
      <c r="B166" s="732" t="s">
        <v>961</v>
      </c>
      <c r="C166" s="732"/>
      <c r="D166" s="122"/>
      <c r="E166" s="320"/>
      <c r="F166" s="320"/>
      <c r="G166" s="320"/>
      <c r="H166" s="321"/>
      <c r="I166" s="135"/>
    </row>
    <row r="167" spans="1:9" s="2" customFormat="1" ht="12.75" x14ac:dyDescent="0.25">
      <c r="A167" s="606">
        <v>200</v>
      </c>
      <c r="B167" s="93" t="s">
        <v>962</v>
      </c>
      <c r="C167" s="15" t="s">
        <v>89</v>
      </c>
      <c r="D167" s="16" t="s">
        <v>198</v>
      </c>
      <c r="E167" s="268"/>
      <c r="F167" s="268"/>
      <c r="G167" s="268"/>
      <c r="H167" s="123">
        <f>A167*(E167+F167+G167)</f>
        <v>0</v>
      </c>
      <c r="I167" s="135"/>
    </row>
    <row r="168" spans="1:9" s="2" customFormat="1" ht="12.75" x14ac:dyDescent="0.25">
      <c r="A168" s="605"/>
      <c r="B168" s="17"/>
      <c r="C168" s="63" t="s">
        <v>90</v>
      </c>
      <c r="D168" s="142" t="s">
        <v>92</v>
      </c>
      <c r="E168" s="351"/>
      <c r="F168" s="352"/>
      <c r="G168" s="352"/>
      <c r="H168" s="324"/>
      <c r="I168" s="135"/>
    </row>
    <row r="169" spans="1:9" s="2" customFormat="1" ht="12.75" x14ac:dyDescent="0.25">
      <c r="A169" s="605">
        <v>200</v>
      </c>
      <c r="B169" s="84" t="s">
        <v>91</v>
      </c>
      <c r="C169" s="63" t="s">
        <v>89</v>
      </c>
      <c r="D169" s="142" t="s">
        <v>198</v>
      </c>
      <c r="E169" s="267"/>
      <c r="F169" s="267"/>
      <c r="G169" s="267"/>
      <c r="H169" s="639">
        <f>A169*(E169+F169+G169)</f>
        <v>0</v>
      </c>
      <c r="I169" s="135"/>
    </row>
    <row r="170" spans="1:9" s="2" customFormat="1" ht="12.75" x14ac:dyDescent="0.25">
      <c r="A170" s="605"/>
      <c r="B170" s="17"/>
      <c r="C170" s="63" t="s">
        <v>90</v>
      </c>
      <c r="D170" s="142" t="s">
        <v>197</v>
      </c>
      <c r="E170" s="351"/>
      <c r="F170" s="352"/>
      <c r="G170" s="352"/>
      <c r="H170" s="324"/>
      <c r="I170" s="135"/>
    </row>
    <row r="171" spans="1:9" s="2" customFormat="1" ht="12.75" x14ac:dyDescent="0.25">
      <c r="A171" s="605">
        <v>100</v>
      </c>
      <c r="B171" s="84" t="s">
        <v>963</v>
      </c>
      <c r="C171" s="63" t="s">
        <v>89</v>
      </c>
      <c r="D171" s="142" t="s">
        <v>739</v>
      </c>
      <c r="E171" s="267"/>
      <c r="F171" s="267"/>
      <c r="G171" s="267"/>
      <c r="H171" s="639">
        <f>A171*(E171+F171+G171)</f>
        <v>0</v>
      </c>
      <c r="I171" s="137"/>
    </row>
    <row r="172" spans="1:9" s="2" customFormat="1" ht="12.75" x14ac:dyDescent="0.25">
      <c r="A172" s="610"/>
      <c r="B172" s="17"/>
      <c r="C172" s="63" t="s">
        <v>90</v>
      </c>
      <c r="D172" s="142" t="s">
        <v>740</v>
      </c>
      <c r="E172" s="351"/>
      <c r="F172" s="352"/>
      <c r="G172" s="352"/>
      <c r="H172" s="324"/>
      <c r="I172" s="137"/>
    </row>
    <row r="173" spans="1:9" s="2" customFormat="1" ht="12.75" x14ac:dyDescent="0.25">
      <c r="A173" s="611">
        <v>100</v>
      </c>
      <c r="B173" s="84" t="s">
        <v>93</v>
      </c>
      <c r="C173" s="63" t="s">
        <v>89</v>
      </c>
      <c r="D173" s="146" t="s">
        <v>95</v>
      </c>
      <c r="E173" s="267"/>
      <c r="F173" s="267"/>
      <c r="G173" s="267"/>
      <c r="H173" s="639">
        <f>A173*(E173+F173+G173)</f>
        <v>0</v>
      </c>
      <c r="I173" s="137"/>
    </row>
    <row r="174" spans="1:9" s="2" customFormat="1" ht="12.75" x14ac:dyDescent="0.25">
      <c r="A174" s="598"/>
      <c r="B174" s="93"/>
      <c r="C174" s="63" t="s">
        <v>90</v>
      </c>
      <c r="D174" s="146" t="s">
        <v>96</v>
      </c>
      <c r="E174" s="322"/>
      <c r="F174" s="323"/>
      <c r="G174" s="323"/>
      <c r="H174" s="324"/>
      <c r="I174" s="137"/>
    </row>
    <row r="175" spans="1:9" s="2" customFormat="1" ht="12.75" x14ac:dyDescent="0.25">
      <c r="A175" s="610"/>
      <c r="B175" s="17"/>
      <c r="C175" s="63" t="s">
        <v>94</v>
      </c>
      <c r="D175" s="146" t="s">
        <v>199</v>
      </c>
      <c r="E175" s="325"/>
      <c r="F175" s="326"/>
      <c r="G175" s="326"/>
      <c r="H175" s="318"/>
      <c r="I175" s="137"/>
    </row>
    <row r="176" spans="1:9" s="2" customFormat="1" ht="12.75" x14ac:dyDescent="0.25">
      <c r="A176" s="610">
        <v>20</v>
      </c>
      <c r="B176" s="84" t="s">
        <v>964</v>
      </c>
      <c r="C176" s="63" t="s">
        <v>89</v>
      </c>
      <c r="D176" s="146" t="s">
        <v>217</v>
      </c>
      <c r="E176" s="267"/>
      <c r="F176" s="267"/>
      <c r="G176" s="267"/>
      <c r="H176" s="639">
        <f>A176*(E176+F176+G176)</f>
        <v>0</v>
      </c>
      <c r="I176" s="137"/>
    </row>
    <row r="177" spans="1:9" s="2" customFormat="1" ht="12.75" x14ac:dyDescent="0.25">
      <c r="A177" s="598"/>
      <c r="B177" s="93"/>
      <c r="C177" s="63" t="s">
        <v>90</v>
      </c>
      <c r="D177" s="146" t="s">
        <v>96</v>
      </c>
      <c r="E177" s="322"/>
      <c r="F177" s="323"/>
      <c r="G177" s="323"/>
      <c r="H177" s="324"/>
      <c r="I177" s="137"/>
    </row>
    <row r="178" spans="1:9" s="2" customFormat="1" ht="12.75" x14ac:dyDescent="0.25">
      <c r="A178" s="610"/>
      <c r="B178" s="17"/>
      <c r="C178" s="63" t="s">
        <v>94</v>
      </c>
      <c r="D178" s="146" t="s">
        <v>218</v>
      </c>
      <c r="E178" s="325"/>
      <c r="F178" s="326"/>
      <c r="G178" s="326"/>
      <c r="H178" s="318"/>
      <c r="I178" s="137"/>
    </row>
    <row r="179" spans="1:9" s="2" customFormat="1" ht="12.75" x14ac:dyDescent="0.25">
      <c r="A179" s="610">
        <v>10</v>
      </c>
      <c r="B179" s="84" t="s">
        <v>965</v>
      </c>
      <c r="C179" s="63" t="s">
        <v>89</v>
      </c>
      <c r="D179" s="146" t="s">
        <v>217</v>
      </c>
      <c r="E179" s="267"/>
      <c r="F179" s="267"/>
      <c r="G179" s="267"/>
      <c r="H179" s="639">
        <f>A179*(E179+F179+G179)</f>
        <v>0</v>
      </c>
      <c r="I179" s="137"/>
    </row>
    <row r="180" spans="1:9" s="2" customFormat="1" ht="12.75" x14ac:dyDescent="0.25">
      <c r="A180" s="598"/>
      <c r="B180" s="93"/>
      <c r="C180" s="63" t="s">
        <v>90</v>
      </c>
      <c r="D180" s="146" t="s">
        <v>219</v>
      </c>
      <c r="E180" s="322"/>
      <c r="F180" s="323"/>
      <c r="G180" s="323"/>
      <c r="H180" s="324"/>
      <c r="I180" s="137"/>
    </row>
    <row r="181" spans="1:9" s="2" customFormat="1" ht="13.5" thickBot="1" x14ac:dyDescent="0.3">
      <c r="A181" s="599"/>
      <c r="B181" s="95"/>
      <c r="C181" s="119" t="s">
        <v>94</v>
      </c>
      <c r="D181" s="120" t="s">
        <v>218</v>
      </c>
      <c r="E181" s="319"/>
      <c r="F181" s="320"/>
      <c r="G181" s="320"/>
      <c r="H181" s="321"/>
      <c r="I181" s="137"/>
    </row>
    <row r="182" spans="1:9" s="2" customFormat="1" ht="39" customHeight="1" x14ac:dyDescent="0.25">
      <c r="A182" s="610">
        <v>40</v>
      </c>
      <c r="B182" s="92" t="s">
        <v>989</v>
      </c>
      <c r="C182" s="17" t="s">
        <v>202</v>
      </c>
      <c r="D182" s="20" t="s">
        <v>98</v>
      </c>
      <c r="E182" s="268"/>
      <c r="F182" s="268"/>
      <c r="G182" s="268"/>
      <c r="H182" s="125">
        <f>A182*(E182+F182+G182)</f>
        <v>0</v>
      </c>
      <c r="I182" s="135"/>
    </row>
    <row r="183" spans="1:9" s="2" customFormat="1" ht="25.5" x14ac:dyDescent="0.25">
      <c r="A183" s="610">
        <v>40</v>
      </c>
      <c r="B183" s="101"/>
      <c r="C183" s="64" t="s">
        <v>203</v>
      </c>
      <c r="D183" s="20" t="s">
        <v>205</v>
      </c>
      <c r="E183" s="268"/>
      <c r="F183" s="268"/>
      <c r="G183" s="268"/>
      <c r="H183" s="125">
        <f>A183*(E183+F183+G183)</f>
        <v>0</v>
      </c>
      <c r="I183" s="135"/>
    </row>
    <row r="184" spans="1:9" s="2" customFormat="1" ht="25.5" x14ac:dyDescent="0.25">
      <c r="A184" s="610">
        <v>6</v>
      </c>
      <c r="B184" s="92" t="s">
        <v>990</v>
      </c>
      <c r="C184" s="17" t="s">
        <v>99</v>
      </c>
      <c r="D184" s="20" t="s">
        <v>204</v>
      </c>
      <c r="E184" s="272"/>
      <c r="F184" s="268"/>
      <c r="G184" s="268"/>
      <c r="H184" s="125">
        <f>A184*(E184+F184+G184)</f>
        <v>0</v>
      </c>
      <c r="I184" s="135"/>
    </row>
    <row r="185" spans="1:9" s="2" customFormat="1" ht="26.25" thickBot="1" x14ac:dyDescent="0.3">
      <c r="A185" s="599">
        <v>6</v>
      </c>
      <c r="B185" s="94"/>
      <c r="C185" s="149" t="s">
        <v>99</v>
      </c>
      <c r="D185" s="143" t="s">
        <v>100</v>
      </c>
      <c r="E185" s="269"/>
      <c r="F185" s="269"/>
      <c r="G185" s="269"/>
      <c r="H185" s="126">
        <f>A185*(E185+F185+G185)</f>
        <v>0</v>
      </c>
      <c r="I185" s="135"/>
    </row>
    <row r="186" spans="1:9" s="2" customFormat="1" ht="25.5" x14ac:dyDescent="0.25">
      <c r="A186" s="612">
        <v>40</v>
      </c>
      <c r="B186" s="90" t="s">
        <v>101</v>
      </c>
      <c r="C186" s="3" t="s">
        <v>102</v>
      </c>
      <c r="D186" s="4" t="s">
        <v>103</v>
      </c>
      <c r="E186" s="264"/>
      <c r="F186" s="264"/>
      <c r="G186" s="264"/>
      <c r="H186" s="123">
        <f>A186*(E186+F186+G186)</f>
        <v>0</v>
      </c>
      <c r="I186" s="135"/>
    </row>
    <row r="187" spans="1:9" s="2" customFormat="1" ht="12.75" x14ac:dyDescent="0.25">
      <c r="A187" s="598"/>
      <c r="B187" s="93"/>
      <c r="C187" s="63" t="s">
        <v>104</v>
      </c>
      <c r="D187" s="142" t="s">
        <v>105</v>
      </c>
      <c r="E187" s="322"/>
      <c r="F187" s="323"/>
      <c r="G187" s="323"/>
      <c r="H187" s="324"/>
      <c r="I187" s="135"/>
    </row>
    <row r="188" spans="1:9" s="2" customFormat="1" ht="12.75" x14ac:dyDescent="0.25">
      <c r="A188" s="598"/>
      <c r="B188" s="93"/>
      <c r="C188" s="63" t="s">
        <v>106</v>
      </c>
      <c r="D188" s="142" t="s">
        <v>107</v>
      </c>
      <c r="E188" s="316"/>
      <c r="F188" s="317"/>
      <c r="G188" s="317"/>
      <c r="H188" s="318"/>
      <c r="I188" s="135"/>
    </row>
    <row r="189" spans="1:9" s="2" customFormat="1" ht="12.75" x14ac:dyDescent="0.25">
      <c r="A189" s="610"/>
      <c r="B189" s="17"/>
      <c r="C189" s="63" t="s">
        <v>108</v>
      </c>
      <c r="D189" s="142" t="s">
        <v>109</v>
      </c>
      <c r="E189" s="325"/>
      <c r="F189" s="326"/>
      <c r="G189" s="326"/>
      <c r="H189" s="318"/>
      <c r="I189" s="135"/>
    </row>
    <row r="190" spans="1:9" s="2" customFormat="1" ht="25.5" x14ac:dyDescent="0.25">
      <c r="A190" s="610">
        <v>4</v>
      </c>
      <c r="B190" s="96" t="s">
        <v>966</v>
      </c>
      <c r="C190" s="15" t="s">
        <v>102</v>
      </c>
      <c r="D190" s="66" t="s">
        <v>709</v>
      </c>
      <c r="E190" s="268"/>
      <c r="F190" s="268"/>
      <c r="G190" s="268"/>
      <c r="H190" s="639">
        <f>A190*(E190+F190+G190)</f>
        <v>0</v>
      </c>
      <c r="I190" s="135"/>
    </row>
    <row r="191" spans="1:9" s="2" customFormat="1" ht="12.75" x14ac:dyDescent="0.25">
      <c r="A191" s="598"/>
      <c r="B191" s="93"/>
      <c r="C191" s="63" t="s">
        <v>104</v>
      </c>
      <c r="D191" s="146" t="s">
        <v>105</v>
      </c>
      <c r="E191" s="322"/>
      <c r="F191" s="323"/>
      <c r="G191" s="323"/>
      <c r="H191" s="324"/>
      <c r="I191" s="135"/>
    </row>
    <row r="192" spans="1:9" s="2" customFormat="1" ht="12.75" x14ac:dyDescent="0.25">
      <c r="A192" s="598"/>
      <c r="B192" s="93"/>
      <c r="C192" s="63" t="s">
        <v>106</v>
      </c>
      <c r="D192" s="146" t="s">
        <v>107</v>
      </c>
      <c r="E192" s="316"/>
      <c r="F192" s="317"/>
      <c r="G192" s="317"/>
      <c r="H192" s="318"/>
      <c r="I192" s="135"/>
    </row>
    <row r="193" spans="1:9" s="2" customFormat="1" ht="13.5" thickBot="1" x14ac:dyDescent="0.3">
      <c r="A193" s="599"/>
      <c r="B193" s="95"/>
      <c r="C193" s="119" t="s">
        <v>108</v>
      </c>
      <c r="D193" s="120" t="s">
        <v>109</v>
      </c>
      <c r="E193" s="319"/>
      <c r="F193" s="320"/>
      <c r="G193" s="320"/>
      <c r="H193" s="321"/>
      <c r="I193" s="135"/>
    </row>
    <row r="194" spans="1:9" s="2" customFormat="1" ht="25.5" x14ac:dyDescent="0.25">
      <c r="A194" s="610">
        <v>2</v>
      </c>
      <c r="B194" s="102" t="s">
        <v>110</v>
      </c>
      <c r="C194" s="257"/>
      <c r="D194" s="142" t="s">
        <v>111</v>
      </c>
      <c r="E194" s="359"/>
      <c r="F194" s="359"/>
      <c r="G194" s="359"/>
      <c r="H194" s="360">
        <f t="shared" ref="H194:H205" si="1">A194*(E194+F194+G194)</f>
        <v>0</v>
      </c>
      <c r="I194" s="135"/>
    </row>
    <row r="195" spans="1:9" s="2" customFormat="1" ht="25.5" x14ac:dyDescent="0.25">
      <c r="A195" s="610">
        <v>2</v>
      </c>
      <c r="B195" s="102" t="s">
        <v>112</v>
      </c>
      <c r="C195" s="258"/>
      <c r="D195" s="142" t="s">
        <v>113</v>
      </c>
      <c r="E195" s="267"/>
      <c r="F195" s="267"/>
      <c r="G195" s="267"/>
      <c r="H195" s="124">
        <f t="shared" si="1"/>
        <v>0</v>
      </c>
      <c r="I195" s="135"/>
    </row>
    <row r="196" spans="1:9" s="2" customFormat="1" ht="38.25" x14ac:dyDescent="0.25">
      <c r="A196" s="610">
        <v>2</v>
      </c>
      <c r="B196" s="102" t="s">
        <v>114</v>
      </c>
      <c r="C196" s="258"/>
      <c r="D196" s="142" t="s">
        <v>115</v>
      </c>
      <c r="E196" s="267"/>
      <c r="F196" s="267"/>
      <c r="G196" s="267"/>
      <c r="H196" s="124">
        <f t="shared" si="1"/>
        <v>0</v>
      </c>
      <c r="I196" s="135"/>
    </row>
    <row r="197" spans="1:9" s="2" customFormat="1" ht="12.75" x14ac:dyDescent="0.25">
      <c r="A197" s="610">
        <v>20</v>
      </c>
      <c r="B197" s="102" t="s">
        <v>116</v>
      </c>
      <c r="C197" s="6"/>
      <c r="D197" s="142" t="s">
        <v>117</v>
      </c>
      <c r="E197" s="267"/>
      <c r="F197" s="267"/>
      <c r="G197" s="267"/>
      <c r="H197" s="124">
        <f t="shared" si="1"/>
        <v>0</v>
      </c>
      <c r="I197" s="135"/>
    </row>
    <row r="198" spans="1:9" s="2" customFormat="1" ht="25.5" x14ac:dyDescent="0.25">
      <c r="A198" s="610">
        <v>40</v>
      </c>
      <c r="B198" s="102" t="s">
        <v>118</v>
      </c>
      <c r="C198" s="6"/>
      <c r="D198" s="142" t="s">
        <v>200</v>
      </c>
      <c r="E198" s="267"/>
      <c r="F198" s="267"/>
      <c r="G198" s="267"/>
      <c r="H198" s="124">
        <f t="shared" si="1"/>
        <v>0</v>
      </c>
      <c r="I198" s="135"/>
    </row>
    <row r="199" spans="1:9" s="2" customFormat="1" ht="25.5" customHeight="1" x14ac:dyDescent="0.25">
      <c r="A199" s="610">
        <v>40</v>
      </c>
      <c r="B199" s="102" t="s">
        <v>118</v>
      </c>
      <c r="C199" s="6"/>
      <c r="D199" s="142" t="s">
        <v>201</v>
      </c>
      <c r="E199" s="267"/>
      <c r="F199" s="267"/>
      <c r="G199" s="267"/>
      <c r="H199" s="124">
        <f t="shared" si="1"/>
        <v>0</v>
      </c>
      <c r="I199" s="135"/>
    </row>
    <row r="200" spans="1:9" s="2" customFormat="1" ht="12.75" x14ac:dyDescent="0.25">
      <c r="A200" s="610">
        <v>30</v>
      </c>
      <c r="B200" s="91" t="s">
        <v>119</v>
      </c>
      <c r="C200" s="258"/>
      <c r="D200" s="142" t="s">
        <v>954</v>
      </c>
      <c r="E200" s="267"/>
      <c r="F200" s="267"/>
      <c r="G200" s="267"/>
      <c r="H200" s="124">
        <f t="shared" si="1"/>
        <v>0</v>
      </c>
      <c r="I200" s="135"/>
    </row>
    <row r="201" spans="1:9" s="2" customFormat="1" ht="12.75" x14ac:dyDescent="0.25">
      <c r="A201" s="610">
        <v>30</v>
      </c>
      <c r="B201" s="103" t="s">
        <v>120</v>
      </c>
      <c r="C201" s="258"/>
      <c r="D201" s="142" t="s">
        <v>121</v>
      </c>
      <c r="E201" s="267"/>
      <c r="F201" s="273"/>
      <c r="G201" s="267"/>
      <c r="H201" s="124">
        <f t="shared" si="1"/>
        <v>0</v>
      </c>
      <c r="I201" s="135"/>
    </row>
    <row r="202" spans="1:9" s="2" customFormat="1" ht="12.75" x14ac:dyDescent="0.25">
      <c r="A202" s="610">
        <v>30</v>
      </c>
      <c r="B202" s="103" t="s">
        <v>122</v>
      </c>
      <c r="C202" s="6"/>
      <c r="D202" s="14" t="s">
        <v>122</v>
      </c>
      <c r="E202" s="267"/>
      <c r="F202" s="273"/>
      <c r="G202" s="267"/>
      <c r="H202" s="124">
        <f t="shared" si="1"/>
        <v>0</v>
      </c>
      <c r="I202" s="135"/>
    </row>
    <row r="203" spans="1:9" s="2" customFormat="1" ht="12.75" x14ac:dyDescent="0.25">
      <c r="A203" s="610">
        <v>30</v>
      </c>
      <c r="B203" s="103" t="s">
        <v>123</v>
      </c>
      <c r="C203" s="6"/>
      <c r="D203" s="14" t="s">
        <v>123</v>
      </c>
      <c r="E203" s="267"/>
      <c r="F203" s="273"/>
      <c r="G203" s="267"/>
      <c r="H203" s="124">
        <f t="shared" si="1"/>
        <v>0</v>
      </c>
      <c r="I203" s="135"/>
    </row>
    <row r="204" spans="1:9" s="2" customFormat="1" ht="13.5" thickBot="1" x14ac:dyDescent="0.3">
      <c r="A204" s="613">
        <v>30</v>
      </c>
      <c r="B204" s="365" t="s">
        <v>124</v>
      </c>
      <c r="C204" s="259"/>
      <c r="D204" s="363" t="s">
        <v>124</v>
      </c>
      <c r="E204" s="366"/>
      <c r="F204" s="366"/>
      <c r="G204" s="269"/>
      <c r="H204" s="126">
        <f t="shared" si="1"/>
        <v>0</v>
      </c>
      <c r="I204" s="135"/>
    </row>
    <row r="205" spans="1:9" s="2" customFormat="1" ht="12.75" x14ac:dyDescent="0.25">
      <c r="A205" s="614">
        <v>50</v>
      </c>
      <c r="B205" s="96" t="s">
        <v>1026</v>
      </c>
      <c r="C205" s="364" t="s">
        <v>0</v>
      </c>
      <c r="D205" s="16" t="s">
        <v>512</v>
      </c>
      <c r="E205" s="359"/>
      <c r="F205" s="359"/>
      <c r="G205" s="267"/>
      <c r="H205" s="124">
        <f t="shared" si="1"/>
        <v>0</v>
      </c>
      <c r="I205" s="135"/>
    </row>
    <row r="206" spans="1:9" s="2" customFormat="1" ht="12.75" x14ac:dyDescent="0.25">
      <c r="A206" s="615"/>
      <c r="B206" s="91"/>
      <c r="C206" s="15" t="s">
        <v>128</v>
      </c>
      <c r="D206" s="16" t="s">
        <v>513</v>
      </c>
      <c r="E206" s="316"/>
      <c r="F206" s="317"/>
      <c r="G206" s="317"/>
      <c r="H206" s="318"/>
      <c r="I206" s="135"/>
    </row>
    <row r="207" spans="1:9" s="2" customFormat="1" ht="12.75" x14ac:dyDescent="0.25">
      <c r="A207" s="615"/>
      <c r="B207" s="91"/>
      <c r="C207" s="15" t="s">
        <v>18</v>
      </c>
      <c r="D207" s="16" t="s">
        <v>514</v>
      </c>
      <c r="E207" s="316"/>
      <c r="F207" s="317"/>
      <c r="G207" s="317"/>
      <c r="H207" s="318"/>
      <c r="I207" s="135"/>
    </row>
    <row r="208" spans="1:9" s="2" customFormat="1" ht="12.75" x14ac:dyDescent="0.25">
      <c r="A208" s="615"/>
      <c r="B208" s="91"/>
      <c r="C208" s="63" t="s">
        <v>2</v>
      </c>
      <c r="D208" s="142" t="s">
        <v>515</v>
      </c>
      <c r="E208" s="316"/>
      <c r="F208" s="317"/>
      <c r="G208" s="317"/>
      <c r="H208" s="318"/>
      <c r="I208" s="135"/>
    </row>
    <row r="209" spans="1:9" s="2" customFormat="1" ht="25.5" x14ac:dyDescent="0.25">
      <c r="A209" s="615"/>
      <c r="B209" s="91"/>
      <c r="C209" s="63" t="s">
        <v>516</v>
      </c>
      <c r="D209" s="142" t="s">
        <v>517</v>
      </c>
      <c r="E209" s="316"/>
      <c r="F209" s="317"/>
      <c r="G209" s="317"/>
      <c r="H209" s="318"/>
      <c r="I209" s="135"/>
    </row>
    <row r="210" spans="1:9" s="2" customFormat="1" ht="25.5" x14ac:dyDescent="0.25">
      <c r="A210" s="615"/>
      <c r="B210" s="92"/>
      <c r="C210" s="63" t="s">
        <v>518</v>
      </c>
      <c r="D210" s="142" t="s">
        <v>519</v>
      </c>
      <c r="E210" s="316"/>
      <c r="F210" s="317"/>
      <c r="G210" s="317"/>
      <c r="H210" s="318"/>
      <c r="I210" s="135"/>
    </row>
    <row r="211" spans="1:9" s="2" customFormat="1" ht="12.75" x14ac:dyDescent="0.25">
      <c r="A211" s="615"/>
      <c r="B211" s="92"/>
      <c r="C211" s="63" t="s">
        <v>5</v>
      </c>
      <c r="D211" s="142" t="s">
        <v>520</v>
      </c>
      <c r="E211" s="316"/>
      <c r="F211" s="317"/>
      <c r="G211" s="317"/>
      <c r="H211" s="318"/>
      <c r="I211" s="135"/>
    </row>
    <row r="212" spans="1:9" s="2" customFormat="1" ht="12.75" x14ac:dyDescent="0.25">
      <c r="A212" s="615"/>
      <c r="B212" s="92"/>
      <c r="C212" s="63" t="s">
        <v>7</v>
      </c>
      <c r="D212" s="142" t="s">
        <v>521</v>
      </c>
      <c r="E212" s="316"/>
      <c r="F212" s="317"/>
      <c r="G212" s="317"/>
      <c r="H212" s="318"/>
      <c r="I212" s="135"/>
    </row>
    <row r="213" spans="1:9" s="2" customFormat="1" ht="12.75" x14ac:dyDescent="0.25">
      <c r="A213" s="615"/>
      <c r="B213" s="92"/>
      <c r="C213" s="63" t="s">
        <v>10</v>
      </c>
      <c r="D213" s="142" t="s">
        <v>522</v>
      </c>
      <c r="E213" s="316"/>
      <c r="F213" s="317"/>
      <c r="G213" s="317"/>
      <c r="H213" s="318"/>
      <c r="I213" s="135"/>
    </row>
    <row r="214" spans="1:9" s="2" customFormat="1" ht="12.75" x14ac:dyDescent="0.25">
      <c r="A214" s="615"/>
      <c r="B214" s="92"/>
      <c r="C214" s="63" t="s">
        <v>11</v>
      </c>
      <c r="D214" s="142" t="s">
        <v>523</v>
      </c>
      <c r="E214" s="316"/>
      <c r="F214" s="317"/>
      <c r="G214" s="317"/>
      <c r="H214" s="318"/>
      <c r="I214" s="135"/>
    </row>
    <row r="215" spans="1:9" s="2" customFormat="1" ht="12.75" x14ac:dyDescent="0.25">
      <c r="A215" s="615"/>
      <c r="B215" s="92"/>
      <c r="C215" s="63" t="s">
        <v>13</v>
      </c>
      <c r="D215" s="142" t="s">
        <v>524</v>
      </c>
      <c r="E215" s="316"/>
      <c r="F215" s="317"/>
      <c r="G215" s="317"/>
      <c r="H215" s="318"/>
      <c r="I215" s="135"/>
    </row>
    <row r="216" spans="1:9" s="2" customFormat="1" ht="12.75" x14ac:dyDescent="0.25">
      <c r="A216" s="615"/>
      <c r="B216" s="92"/>
      <c r="C216" s="63" t="s">
        <v>525</v>
      </c>
      <c r="D216" s="142" t="s">
        <v>526</v>
      </c>
      <c r="E216" s="316"/>
      <c r="F216" s="317"/>
      <c r="G216" s="317"/>
      <c r="H216" s="318"/>
      <c r="I216" s="135"/>
    </row>
    <row r="217" spans="1:9" s="2" customFormat="1" ht="12.75" x14ac:dyDescent="0.25">
      <c r="A217" s="615"/>
      <c r="B217" s="92"/>
      <c r="C217" s="63" t="s">
        <v>527</v>
      </c>
      <c r="D217" s="142" t="s">
        <v>528</v>
      </c>
      <c r="E217" s="316"/>
      <c r="F217" s="317"/>
      <c r="G217" s="317"/>
      <c r="H217" s="318"/>
      <c r="I217" s="135"/>
    </row>
    <row r="218" spans="1:9" s="2" customFormat="1" ht="25.5" x14ac:dyDescent="0.25">
      <c r="A218" s="615"/>
      <c r="B218" s="91"/>
      <c r="C218" s="5" t="s">
        <v>529</v>
      </c>
      <c r="D218" s="150" t="s">
        <v>530</v>
      </c>
      <c r="E218" s="316"/>
      <c r="F218" s="317"/>
      <c r="G218" s="317"/>
      <c r="H218" s="318"/>
      <c r="I218" s="135"/>
    </row>
    <row r="219" spans="1:9" s="2" customFormat="1" ht="12.75" x14ac:dyDescent="0.25">
      <c r="A219" s="615"/>
      <c r="B219" s="93"/>
      <c r="C219" s="63" t="s">
        <v>531</v>
      </c>
      <c r="D219" s="71" t="s">
        <v>532</v>
      </c>
      <c r="E219" s="316"/>
      <c r="F219" s="317"/>
      <c r="G219" s="317"/>
      <c r="H219" s="318"/>
      <c r="I219" s="135"/>
    </row>
    <row r="220" spans="1:9" s="2" customFormat="1" ht="13.5" thickBot="1" x14ac:dyDescent="0.3">
      <c r="A220" s="616"/>
      <c r="B220" s="94" t="s">
        <v>17</v>
      </c>
      <c r="C220" s="151" t="s">
        <v>12</v>
      </c>
      <c r="D220" s="121" t="s">
        <v>533</v>
      </c>
      <c r="E220" s="319"/>
      <c r="F220" s="320"/>
      <c r="G220" s="320"/>
      <c r="H220" s="321"/>
      <c r="I220" s="135"/>
    </row>
    <row r="221" spans="1:9" s="2" customFormat="1" ht="12.75" x14ac:dyDescent="0.25">
      <c r="A221" s="614">
        <v>8</v>
      </c>
      <c r="B221" s="90" t="s">
        <v>1027</v>
      </c>
      <c r="C221" s="3" t="s">
        <v>0</v>
      </c>
      <c r="D221" s="39" t="s">
        <v>512</v>
      </c>
      <c r="E221" s="264"/>
      <c r="F221" s="264"/>
      <c r="G221" s="267"/>
      <c r="H221" s="123">
        <f>A221*(E221+F221+G221)</f>
        <v>0</v>
      </c>
      <c r="I221" s="135"/>
    </row>
    <row r="222" spans="1:9" s="2" customFormat="1" ht="12.75" x14ac:dyDescent="0.25">
      <c r="A222" s="615"/>
      <c r="B222" s="91"/>
      <c r="C222" s="40" t="s">
        <v>128</v>
      </c>
      <c r="D222" s="65" t="s">
        <v>513</v>
      </c>
      <c r="E222" s="317"/>
      <c r="F222" s="317"/>
      <c r="G222" s="317"/>
      <c r="H222" s="318"/>
      <c r="I222" s="135"/>
    </row>
    <row r="223" spans="1:9" s="2" customFormat="1" ht="12.75" x14ac:dyDescent="0.25">
      <c r="A223" s="615"/>
      <c r="B223" s="92"/>
      <c r="C223" s="40" t="s">
        <v>18</v>
      </c>
      <c r="D223" s="65" t="s">
        <v>514</v>
      </c>
      <c r="E223" s="317"/>
      <c r="F223" s="317"/>
      <c r="G223" s="317"/>
      <c r="H223" s="318"/>
      <c r="I223" s="135"/>
    </row>
    <row r="224" spans="1:9" s="2" customFormat="1" ht="12.75" x14ac:dyDescent="0.25">
      <c r="A224" s="615"/>
      <c r="B224" s="93"/>
      <c r="C224" s="152" t="s">
        <v>2</v>
      </c>
      <c r="D224" s="65" t="s">
        <v>534</v>
      </c>
      <c r="E224" s="317"/>
      <c r="F224" s="317"/>
      <c r="G224" s="317"/>
      <c r="H224" s="318"/>
      <c r="I224" s="135"/>
    </row>
    <row r="225" spans="1:9" s="2" customFormat="1" ht="25.5" x14ac:dyDescent="0.25">
      <c r="A225" s="615"/>
      <c r="B225" s="92"/>
      <c r="C225" s="152" t="s">
        <v>516</v>
      </c>
      <c r="D225" s="65" t="s">
        <v>535</v>
      </c>
      <c r="E225" s="317"/>
      <c r="F225" s="317"/>
      <c r="G225" s="317"/>
      <c r="H225" s="318"/>
      <c r="I225" s="135"/>
    </row>
    <row r="226" spans="1:9" s="2" customFormat="1" ht="25.5" x14ac:dyDescent="0.25">
      <c r="A226" s="615"/>
      <c r="B226" s="92"/>
      <c r="C226" s="63" t="s">
        <v>518</v>
      </c>
      <c r="D226" s="65" t="s">
        <v>536</v>
      </c>
      <c r="E226" s="317"/>
      <c r="F226" s="317"/>
      <c r="G226" s="317"/>
      <c r="H226" s="318"/>
      <c r="I226" s="135"/>
    </row>
    <row r="227" spans="1:9" s="2" customFormat="1" ht="12.75" x14ac:dyDescent="0.25">
      <c r="A227" s="615"/>
      <c r="B227" s="92"/>
      <c r="C227" s="152" t="s">
        <v>5</v>
      </c>
      <c r="D227" s="65" t="s">
        <v>537</v>
      </c>
      <c r="E227" s="317"/>
      <c r="F227" s="317"/>
      <c r="G227" s="317"/>
      <c r="H227" s="318"/>
      <c r="I227" s="135"/>
    </row>
    <row r="228" spans="1:9" s="2" customFormat="1" ht="12.75" x14ac:dyDescent="0.25">
      <c r="A228" s="615"/>
      <c r="B228" s="92"/>
      <c r="C228" s="152" t="s">
        <v>7</v>
      </c>
      <c r="D228" s="65" t="s">
        <v>538</v>
      </c>
      <c r="E228" s="317"/>
      <c r="F228" s="317"/>
      <c r="G228" s="317"/>
      <c r="H228" s="318"/>
      <c r="I228" s="135"/>
    </row>
    <row r="229" spans="1:9" s="2" customFormat="1" ht="12.75" x14ac:dyDescent="0.25">
      <c r="A229" s="615"/>
      <c r="B229" s="92"/>
      <c r="C229" s="152" t="s">
        <v>10</v>
      </c>
      <c r="D229" s="65" t="s">
        <v>522</v>
      </c>
      <c r="E229" s="317"/>
      <c r="F229" s="317"/>
      <c r="G229" s="317"/>
      <c r="H229" s="318"/>
      <c r="I229" s="135"/>
    </row>
    <row r="230" spans="1:9" s="2" customFormat="1" ht="12.75" x14ac:dyDescent="0.25">
      <c r="A230" s="615"/>
      <c r="B230" s="92"/>
      <c r="C230" s="152" t="s">
        <v>11</v>
      </c>
      <c r="D230" s="65" t="s">
        <v>523</v>
      </c>
      <c r="E230" s="317"/>
      <c r="F230" s="317"/>
      <c r="G230" s="317"/>
      <c r="H230" s="318"/>
      <c r="I230" s="135"/>
    </row>
    <row r="231" spans="1:9" s="2" customFormat="1" ht="12.75" x14ac:dyDescent="0.25">
      <c r="A231" s="615"/>
      <c r="B231" s="91"/>
      <c r="C231" s="152" t="s">
        <v>13</v>
      </c>
      <c r="D231" s="65" t="s">
        <v>524</v>
      </c>
      <c r="E231" s="317"/>
      <c r="F231" s="317"/>
      <c r="G231" s="317"/>
      <c r="H231" s="318"/>
      <c r="I231" s="135"/>
    </row>
    <row r="232" spans="1:9" s="2" customFormat="1" ht="12.75" x14ac:dyDescent="0.25">
      <c r="A232" s="615"/>
      <c r="B232" s="92"/>
      <c r="C232" s="152" t="s">
        <v>525</v>
      </c>
      <c r="D232" s="65" t="s">
        <v>526</v>
      </c>
      <c r="E232" s="317"/>
      <c r="F232" s="317"/>
      <c r="G232" s="317"/>
      <c r="H232" s="318"/>
      <c r="I232" s="135"/>
    </row>
    <row r="233" spans="1:9" s="2" customFormat="1" ht="12.75" x14ac:dyDescent="0.25">
      <c r="A233" s="615"/>
      <c r="B233" s="92"/>
      <c r="C233" s="152" t="s">
        <v>527</v>
      </c>
      <c r="D233" s="65" t="s">
        <v>528</v>
      </c>
      <c r="E233" s="317"/>
      <c r="F233" s="317"/>
      <c r="G233" s="317"/>
      <c r="H233" s="318"/>
      <c r="I233" s="135"/>
    </row>
    <row r="234" spans="1:9" s="2" customFormat="1" ht="25.5" x14ac:dyDescent="0.25">
      <c r="A234" s="615"/>
      <c r="B234" s="93"/>
      <c r="C234" s="41" t="s">
        <v>529</v>
      </c>
      <c r="D234" s="71" t="s">
        <v>539</v>
      </c>
      <c r="E234" s="317"/>
      <c r="F234" s="317"/>
      <c r="G234" s="317"/>
      <c r="H234" s="318"/>
      <c r="I234" s="135"/>
    </row>
    <row r="235" spans="1:9" s="2" customFormat="1" ht="12.75" x14ac:dyDescent="0.25">
      <c r="A235" s="615"/>
      <c r="B235" s="92"/>
      <c r="C235" s="63" t="s">
        <v>531</v>
      </c>
      <c r="D235" s="71" t="s">
        <v>532</v>
      </c>
      <c r="E235" s="317"/>
      <c r="F235" s="317"/>
      <c r="G235" s="317"/>
      <c r="H235" s="318"/>
      <c r="I235" s="135"/>
    </row>
    <row r="236" spans="1:9" s="2" customFormat="1" ht="13.5" thickBot="1" x14ac:dyDescent="0.3">
      <c r="A236" s="616"/>
      <c r="B236" s="92"/>
      <c r="C236" s="41" t="s">
        <v>12</v>
      </c>
      <c r="D236" s="11" t="s">
        <v>533</v>
      </c>
      <c r="E236" s="317"/>
      <c r="F236" s="317"/>
      <c r="G236" s="320"/>
      <c r="H236" s="321"/>
      <c r="I236" s="135"/>
    </row>
    <row r="237" spans="1:9" s="2" customFormat="1" ht="12.75" x14ac:dyDescent="0.25">
      <c r="A237" s="614">
        <v>4</v>
      </c>
      <c r="B237" s="90" t="s">
        <v>1028</v>
      </c>
      <c r="C237" s="3" t="s">
        <v>0</v>
      </c>
      <c r="D237" s="9" t="s">
        <v>512</v>
      </c>
      <c r="E237" s="265"/>
      <c r="F237" s="264"/>
      <c r="G237" s="268"/>
      <c r="H237" s="123">
        <f>A237*(E237+F237+G237)</f>
        <v>0</v>
      </c>
      <c r="I237" s="135"/>
    </row>
    <row r="238" spans="1:9" s="2" customFormat="1" ht="12.75" x14ac:dyDescent="0.25">
      <c r="A238" s="615"/>
      <c r="B238" s="91"/>
      <c r="C238" s="15" t="s">
        <v>128</v>
      </c>
      <c r="D238" s="65" t="s">
        <v>513</v>
      </c>
      <c r="E238" s="317"/>
      <c r="F238" s="317"/>
      <c r="G238" s="317"/>
      <c r="H238" s="318"/>
      <c r="I238" s="135"/>
    </row>
    <row r="239" spans="1:9" s="2" customFormat="1" ht="12.75" x14ac:dyDescent="0.25">
      <c r="A239" s="615"/>
      <c r="B239" s="92"/>
      <c r="C239" s="15" t="s">
        <v>18</v>
      </c>
      <c r="D239" s="65" t="s">
        <v>514</v>
      </c>
      <c r="E239" s="317"/>
      <c r="F239" s="317"/>
      <c r="G239" s="317"/>
      <c r="H239" s="318"/>
      <c r="I239" s="135"/>
    </row>
    <row r="240" spans="1:9" s="2" customFormat="1" ht="12.75" x14ac:dyDescent="0.25">
      <c r="A240" s="615"/>
      <c r="B240" s="93"/>
      <c r="C240" s="63" t="s">
        <v>2</v>
      </c>
      <c r="D240" s="65" t="s">
        <v>535</v>
      </c>
      <c r="E240" s="317"/>
      <c r="F240" s="317"/>
      <c r="G240" s="317"/>
      <c r="H240" s="318"/>
      <c r="I240" s="135"/>
    </row>
    <row r="241" spans="1:11" s="2" customFormat="1" ht="25.5" x14ac:dyDescent="0.25">
      <c r="A241" s="615"/>
      <c r="B241" s="92"/>
      <c r="C241" s="63" t="s">
        <v>516</v>
      </c>
      <c r="D241" s="65" t="s">
        <v>540</v>
      </c>
      <c r="E241" s="317"/>
      <c r="F241" s="317"/>
      <c r="G241" s="317"/>
      <c r="H241" s="318"/>
      <c r="I241" s="135"/>
    </row>
    <row r="242" spans="1:11" s="2" customFormat="1" ht="25.5" x14ac:dyDescent="0.25">
      <c r="A242" s="615"/>
      <c r="B242" s="92"/>
      <c r="C242" s="63" t="s">
        <v>518</v>
      </c>
      <c r="D242" s="65" t="s">
        <v>541</v>
      </c>
      <c r="E242" s="317"/>
      <c r="F242" s="317"/>
      <c r="G242" s="317"/>
      <c r="H242" s="318"/>
      <c r="I242" s="135"/>
    </row>
    <row r="243" spans="1:11" s="2" customFormat="1" ht="12.75" x14ac:dyDescent="0.25">
      <c r="A243" s="615"/>
      <c r="B243" s="92"/>
      <c r="C243" s="63" t="s">
        <v>5</v>
      </c>
      <c r="D243" s="65" t="s">
        <v>537</v>
      </c>
      <c r="E243" s="317"/>
      <c r="F243" s="317"/>
      <c r="G243" s="317"/>
      <c r="H243" s="318"/>
      <c r="I243" s="135"/>
    </row>
    <row r="244" spans="1:11" s="2" customFormat="1" ht="12.75" x14ac:dyDescent="0.25">
      <c r="A244" s="615"/>
      <c r="B244" s="92"/>
      <c r="C244" s="63" t="s">
        <v>7</v>
      </c>
      <c r="D244" s="65" t="s">
        <v>542</v>
      </c>
      <c r="E244" s="317"/>
      <c r="F244" s="317"/>
      <c r="G244" s="317"/>
      <c r="H244" s="318"/>
      <c r="I244" s="135"/>
    </row>
    <row r="245" spans="1:11" s="2" customFormat="1" ht="12.75" x14ac:dyDescent="0.25">
      <c r="A245" s="615"/>
      <c r="B245" s="92"/>
      <c r="C245" s="63" t="s">
        <v>10</v>
      </c>
      <c r="D245" s="65" t="s">
        <v>522</v>
      </c>
      <c r="E245" s="317"/>
      <c r="F245" s="317"/>
      <c r="G245" s="317"/>
      <c r="H245" s="318"/>
      <c r="I245" s="135"/>
    </row>
    <row r="246" spans="1:11" s="2" customFormat="1" ht="12.75" x14ac:dyDescent="0.25">
      <c r="A246" s="615"/>
      <c r="B246" s="92"/>
      <c r="C246" s="63" t="s">
        <v>11</v>
      </c>
      <c r="D246" s="65" t="s">
        <v>523</v>
      </c>
      <c r="E246" s="317"/>
      <c r="F246" s="317"/>
      <c r="G246" s="317"/>
      <c r="H246" s="318"/>
      <c r="I246" s="135"/>
    </row>
    <row r="247" spans="1:11" s="2" customFormat="1" ht="12.75" x14ac:dyDescent="0.25">
      <c r="A247" s="615"/>
      <c r="B247" s="91"/>
      <c r="C247" s="63" t="s">
        <v>13</v>
      </c>
      <c r="D247" s="65" t="s">
        <v>524</v>
      </c>
      <c r="E247" s="317"/>
      <c r="F247" s="317"/>
      <c r="G247" s="317"/>
      <c r="H247" s="318"/>
      <c r="I247" s="135"/>
    </row>
    <row r="248" spans="1:11" s="2" customFormat="1" ht="12.75" x14ac:dyDescent="0.25">
      <c r="A248" s="615"/>
      <c r="B248" s="92"/>
      <c r="C248" s="63" t="s">
        <v>525</v>
      </c>
      <c r="D248" s="65" t="s">
        <v>526</v>
      </c>
      <c r="E248" s="328"/>
      <c r="F248" s="328"/>
      <c r="G248" s="328"/>
      <c r="H248" s="329"/>
      <c r="I248" s="135"/>
    </row>
    <row r="249" spans="1:11" s="2" customFormat="1" ht="12.75" x14ac:dyDescent="0.25">
      <c r="A249" s="615"/>
      <c r="B249" s="92"/>
      <c r="C249" s="63" t="s">
        <v>527</v>
      </c>
      <c r="D249" s="65" t="s">
        <v>528</v>
      </c>
      <c r="E249" s="317"/>
      <c r="F249" s="317"/>
      <c r="G249" s="317"/>
      <c r="H249" s="318"/>
      <c r="I249" s="135"/>
    </row>
    <row r="250" spans="1:11" s="2" customFormat="1" ht="25.5" x14ac:dyDescent="0.25">
      <c r="A250" s="615"/>
      <c r="B250" s="93"/>
      <c r="C250" s="5" t="s">
        <v>529</v>
      </c>
      <c r="D250" s="71" t="s">
        <v>543</v>
      </c>
      <c r="E250" s="317"/>
      <c r="F250" s="317"/>
      <c r="G250" s="317"/>
      <c r="H250" s="318"/>
      <c r="I250" s="135"/>
    </row>
    <row r="251" spans="1:11" s="2" customFormat="1" ht="12.75" x14ac:dyDescent="0.25">
      <c r="A251" s="615"/>
      <c r="B251" s="93"/>
      <c r="C251" s="63" t="s">
        <v>531</v>
      </c>
      <c r="D251" s="71" t="s">
        <v>532</v>
      </c>
      <c r="E251" s="317"/>
      <c r="F251" s="317"/>
      <c r="G251" s="317"/>
      <c r="H251" s="318"/>
      <c r="I251" s="135"/>
    </row>
    <row r="252" spans="1:11" s="2" customFormat="1" ht="13.5" thickBot="1" x14ac:dyDescent="0.3">
      <c r="A252" s="616"/>
      <c r="B252" s="94"/>
      <c r="C252" s="151" t="s">
        <v>12</v>
      </c>
      <c r="D252" s="143" t="s">
        <v>533</v>
      </c>
      <c r="E252" s="320"/>
      <c r="F252" s="320"/>
      <c r="G252" s="320"/>
      <c r="H252" s="321"/>
      <c r="I252" s="135"/>
    </row>
    <row r="253" spans="1:11" s="2" customFormat="1" ht="12.75" x14ac:dyDescent="0.25">
      <c r="A253" s="617">
        <v>4</v>
      </c>
      <c r="B253" s="90" t="s">
        <v>1029</v>
      </c>
      <c r="C253" s="3" t="s">
        <v>0</v>
      </c>
      <c r="D253" s="9" t="s">
        <v>544</v>
      </c>
      <c r="E253" s="264"/>
      <c r="F253" s="264"/>
      <c r="G253" s="264"/>
      <c r="H253" s="123">
        <f>A253*(E253+F253+G253)</f>
        <v>0</v>
      </c>
      <c r="I253" s="135"/>
      <c r="K253" s="57"/>
    </row>
    <row r="254" spans="1:11" s="2" customFormat="1" ht="12.75" x14ac:dyDescent="0.25">
      <c r="A254" s="615"/>
      <c r="B254" s="91"/>
      <c r="C254" s="15" t="s">
        <v>128</v>
      </c>
      <c r="D254" s="65" t="s">
        <v>513</v>
      </c>
      <c r="E254" s="317"/>
      <c r="F254" s="317"/>
      <c r="G254" s="317"/>
      <c r="H254" s="318"/>
      <c r="I254" s="135"/>
    </row>
    <row r="255" spans="1:11" s="2" customFormat="1" ht="12.75" x14ac:dyDescent="0.25">
      <c r="A255" s="615"/>
      <c r="B255" s="92"/>
      <c r="C255" s="15" t="s">
        <v>18</v>
      </c>
      <c r="D255" s="65" t="s">
        <v>514</v>
      </c>
      <c r="E255" s="317"/>
      <c r="F255" s="317"/>
      <c r="G255" s="317"/>
      <c r="H255" s="318"/>
      <c r="I255" s="135"/>
    </row>
    <row r="256" spans="1:11" s="2" customFormat="1" ht="12.75" x14ac:dyDescent="0.25">
      <c r="A256" s="615"/>
      <c r="B256" s="93"/>
      <c r="C256" s="63" t="s">
        <v>2</v>
      </c>
      <c r="D256" s="65" t="s">
        <v>545</v>
      </c>
      <c r="E256" s="317"/>
      <c r="F256" s="317"/>
      <c r="G256" s="317"/>
      <c r="H256" s="318"/>
      <c r="I256" s="135"/>
    </row>
    <row r="257" spans="1:9" s="2" customFormat="1" ht="25.5" x14ac:dyDescent="0.25">
      <c r="A257" s="615"/>
      <c r="B257" s="92"/>
      <c r="C257" s="63" t="s">
        <v>516</v>
      </c>
      <c r="D257" s="65" t="s">
        <v>546</v>
      </c>
      <c r="E257" s="317"/>
      <c r="F257" s="317"/>
      <c r="G257" s="317"/>
      <c r="H257" s="318"/>
      <c r="I257" s="135"/>
    </row>
    <row r="258" spans="1:9" s="2" customFormat="1" ht="25.5" x14ac:dyDescent="0.25">
      <c r="A258" s="615"/>
      <c r="B258" s="92"/>
      <c r="C258" s="63" t="s">
        <v>518</v>
      </c>
      <c r="D258" s="65" t="s">
        <v>547</v>
      </c>
      <c r="E258" s="317"/>
      <c r="F258" s="317"/>
      <c r="G258" s="317"/>
      <c r="H258" s="318"/>
      <c r="I258" s="135"/>
    </row>
    <row r="259" spans="1:9" s="2" customFormat="1" ht="12.75" x14ac:dyDescent="0.25">
      <c r="A259" s="615"/>
      <c r="B259" s="92"/>
      <c r="C259" s="63" t="s">
        <v>5</v>
      </c>
      <c r="D259" s="65" t="s">
        <v>548</v>
      </c>
      <c r="E259" s="317"/>
      <c r="F259" s="317"/>
      <c r="G259" s="317"/>
      <c r="H259" s="318"/>
      <c r="I259" s="135"/>
    </row>
    <row r="260" spans="1:9" s="2" customFormat="1" ht="12.75" x14ac:dyDescent="0.25">
      <c r="A260" s="615"/>
      <c r="B260" s="92"/>
      <c r="C260" s="63" t="s">
        <v>7</v>
      </c>
      <c r="D260" s="65" t="s">
        <v>549</v>
      </c>
      <c r="E260" s="317"/>
      <c r="F260" s="317"/>
      <c r="G260" s="317"/>
      <c r="H260" s="318"/>
      <c r="I260" s="135"/>
    </row>
    <row r="261" spans="1:9" s="2" customFormat="1" ht="12.75" x14ac:dyDescent="0.25">
      <c r="A261" s="615"/>
      <c r="B261" s="92"/>
      <c r="C261" s="63" t="s">
        <v>10</v>
      </c>
      <c r="D261" s="65" t="s">
        <v>55</v>
      </c>
      <c r="E261" s="317"/>
      <c r="F261" s="317"/>
      <c r="G261" s="317"/>
      <c r="H261" s="318"/>
      <c r="I261" s="135"/>
    </row>
    <row r="262" spans="1:9" s="2" customFormat="1" ht="12.75" x14ac:dyDescent="0.25">
      <c r="A262" s="615"/>
      <c r="B262" s="91"/>
      <c r="C262" s="63" t="s">
        <v>11</v>
      </c>
      <c r="D262" s="65" t="s">
        <v>136</v>
      </c>
      <c r="E262" s="317"/>
      <c r="F262" s="317"/>
      <c r="G262" s="317"/>
      <c r="H262" s="318"/>
      <c r="I262" s="135"/>
    </row>
    <row r="263" spans="1:9" s="2" customFormat="1" ht="12.75" x14ac:dyDescent="0.25">
      <c r="A263" s="615"/>
      <c r="B263" s="92"/>
      <c r="C263" s="63" t="s">
        <v>13</v>
      </c>
      <c r="D263" s="65" t="s">
        <v>524</v>
      </c>
      <c r="E263" s="317"/>
      <c r="F263" s="317"/>
      <c r="G263" s="317"/>
      <c r="H263" s="318"/>
      <c r="I263" s="135"/>
    </row>
    <row r="264" spans="1:9" s="2" customFormat="1" ht="12.75" x14ac:dyDescent="0.25">
      <c r="A264" s="615"/>
      <c r="B264" s="91"/>
      <c r="C264" s="63" t="s">
        <v>525</v>
      </c>
      <c r="D264" s="65" t="s">
        <v>526</v>
      </c>
      <c r="E264" s="317"/>
      <c r="F264" s="317"/>
      <c r="G264" s="317"/>
      <c r="H264" s="318"/>
      <c r="I264" s="135"/>
    </row>
    <row r="265" spans="1:9" s="2" customFormat="1" ht="12.75" x14ac:dyDescent="0.25">
      <c r="A265" s="615"/>
      <c r="B265" s="92"/>
      <c r="C265" s="63" t="s">
        <v>527</v>
      </c>
      <c r="D265" s="65" t="s">
        <v>528</v>
      </c>
      <c r="E265" s="317"/>
      <c r="F265" s="317"/>
      <c r="G265" s="317"/>
      <c r="H265" s="318"/>
      <c r="I265" s="135"/>
    </row>
    <row r="266" spans="1:9" s="2" customFormat="1" ht="25.5" x14ac:dyDescent="0.25">
      <c r="A266" s="615"/>
      <c r="B266" s="93"/>
      <c r="C266" s="5" t="s">
        <v>529</v>
      </c>
      <c r="D266" s="71" t="s">
        <v>550</v>
      </c>
      <c r="E266" s="317"/>
      <c r="F266" s="317"/>
      <c r="G266" s="317"/>
      <c r="H266" s="318"/>
      <c r="I266" s="135"/>
    </row>
    <row r="267" spans="1:9" s="2" customFormat="1" ht="12.75" x14ac:dyDescent="0.25">
      <c r="A267" s="615"/>
      <c r="B267" s="93"/>
      <c r="C267" s="63" t="s">
        <v>531</v>
      </c>
      <c r="D267" s="71" t="s">
        <v>532</v>
      </c>
      <c r="E267" s="317"/>
      <c r="F267" s="317"/>
      <c r="G267" s="317"/>
      <c r="H267" s="318"/>
      <c r="I267" s="135"/>
    </row>
    <row r="268" spans="1:9" s="2" customFormat="1" ht="13.5" thickBot="1" x14ac:dyDescent="0.3">
      <c r="A268" s="616"/>
      <c r="B268" s="95"/>
      <c r="C268" s="151" t="s">
        <v>12</v>
      </c>
      <c r="D268" s="143" t="s">
        <v>533</v>
      </c>
      <c r="E268" s="320"/>
      <c r="F268" s="320"/>
      <c r="G268" s="320"/>
      <c r="H268" s="321"/>
      <c r="I268" s="135"/>
    </row>
    <row r="269" spans="1:9" s="2" customFormat="1" ht="12.75" x14ac:dyDescent="0.25">
      <c r="A269" s="618">
        <v>2</v>
      </c>
      <c r="B269" s="104" t="s">
        <v>1030</v>
      </c>
      <c r="C269" s="42" t="s">
        <v>551</v>
      </c>
      <c r="D269" s="43" t="s">
        <v>552</v>
      </c>
      <c r="E269" s="264"/>
      <c r="F269" s="270"/>
      <c r="G269" s="267"/>
      <c r="H269" s="124">
        <f t="shared" ref="H269:H328" si="2">A269*(E269+F269+G269)</f>
        <v>0</v>
      </c>
      <c r="I269" s="135"/>
    </row>
    <row r="270" spans="1:9" s="2" customFormat="1" ht="12.75" x14ac:dyDescent="0.25">
      <c r="A270" s="619">
        <v>2</v>
      </c>
      <c r="B270" s="92"/>
      <c r="C270" s="78" t="s">
        <v>82</v>
      </c>
      <c r="D270" s="142" t="s">
        <v>553</v>
      </c>
      <c r="E270" s="267"/>
      <c r="F270" s="267"/>
      <c r="G270" s="267"/>
      <c r="H270" s="124">
        <f t="shared" si="2"/>
        <v>0</v>
      </c>
      <c r="I270" s="135"/>
    </row>
    <row r="271" spans="1:9" s="2" customFormat="1" ht="12.75" x14ac:dyDescent="0.25">
      <c r="A271" s="619">
        <v>100</v>
      </c>
      <c r="B271" s="91"/>
      <c r="C271" s="78" t="s">
        <v>84</v>
      </c>
      <c r="D271" s="142" t="s">
        <v>554</v>
      </c>
      <c r="E271" s="267"/>
      <c r="F271" s="267"/>
      <c r="G271" s="267"/>
      <c r="H271" s="124">
        <f t="shared" si="2"/>
        <v>0</v>
      </c>
      <c r="I271" s="135"/>
    </row>
    <row r="272" spans="1:9" s="2" customFormat="1" ht="12.75" x14ac:dyDescent="0.25">
      <c r="A272" s="619">
        <v>2</v>
      </c>
      <c r="B272" s="92"/>
      <c r="C272" s="63" t="s">
        <v>555</v>
      </c>
      <c r="D272" s="146" t="s">
        <v>556</v>
      </c>
      <c r="E272" s="267"/>
      <c r="F272" s="267"/>
      <c r="G272" s="267"/>
      <c r="H272" s="124">
        <f t="shared" si="2"/>
        <v>0</v>
      </c>
      <c r="I272" s="135"/>
    </row>
    <row r="273" spans="1:9" s="2" customFormat="1" ht="12.75" x14ac:dyDescent="0.25">
      <c r="A273" s="619">
        <v>2</v>
      </c>
      <c r="B273" s="92"/>
      <c r="C273" s="63" t="s">
        <v>557</v>
      </c>
      <c r="D273" s="146" t="s">
        <v>558</v>
      </c>
      <c r="E273" s="267"/>
      <c r="F273" s="267"/>
      <c r="G273" s="267"/>
      <c r="H273" s="124">
        <f t="shared" si="2"/>
        <v>0</v>
      </c>
      <c r="I273" s="135"/>
    </row>
    <row r="274" spans="1:9" s="2" customFormat="1" ht="12.75" x14ac:dyDescent="0.25">
      <c r="A274" s="619">
        <v>2</v>
      </c>
      <c r="B274" s="92"/>
      <c r="C274" s="63" t="s">
        <v>559</v>
      </c>
      <c r="D274" s="146" t="s">
        <v>560</v>
      </c>
      <c r="E274" s="267"/>
      <c r="F274" s="267"/>
      <c r="G274" s="267"/>
      <c r="H274" s="124">
        <f t="shared" si="2"/>
        <v>0</v>
      </c>
      <c r="I274" s="135"/>
    </row>
    <row r="275" spans="1:9" s="2" customFormat="1" ht="12.75" x14ac:dyDescent="0.25">
      <c r="A275" s="619">
        <v>2</v>
      </c>
      <c r="B275" s="92"/>
      <c r="C275" s="63" t="s">
        <v>561</v>
      </c>
      <c r="D275" s="146" t="s">
        <v>562</v>
      </c>
      <c r="E275" s="267"/>
      <c r="F275" s="267"/>
      <c r="G275" s="267"/>
      <c r="H275" s="124">
        <f t="shared" si="2"/>
        <v>0</v>
      </c>
      <c r="I275" s="135"/>
    </row>
    <row r="276" spans="1:9" s="2" customFormat="1" ht="12.75" x14ac:dyDescent="0.25">
      <c r="A276" s="619">
        <v>2</v>
      </c>
      <c r="B276" s="92"/>
      <c r="C276" s="63" t="s">
        <v>563</v>
      </c>
      <c r="D276" s="142" t="s">
        <v>564</v>
      </c>
      <c r="E276" s="267"/>
      <c r="F276" s="267"/>
      <c r="G276" s="267"/>
      <c r="H276" s="124">
        <f t="shared" si="2"/>
        <v>0</v>
      </c>
      <c r="I276" s="135"/>
    </row>
    <row r="277" spans="1:9" s="2" customFormat="1" ht="12.75" x14ac:dyDescent="0.25">
      <c r="A277" s="619">
        <v>2</v>
      </c>
      <c r="B277" s="92"/>
      <c r="C277" s="63" t="s">
        <v>565</v>
      </c>
      <c r="D277" s="142" t="s">
        <v>566</v>
      </c>
      <c r="E277" s="267"/>
      <c r="F277" s="267"/>
      <c r="G277" s="267"/>
      <c r="H277" s="124">
        <f t="shared" si="2"/>
        <v>0</v>
      </c>
      <c r="I277" s="135"/>
    </row>
    <row r="278" spans="1:9" s="2" customFormat="1" ht="12.75" x14ac:dyDescent="0.25">
      <c r="A278" s="619">
        <v>2</v>
      </c>
      <c r="B278" s="92"/>
      <c r="C278" s="63" t="s">
        <v>567</v>
      </c>
      <c r="D278" s="142" t="s">
        <v>568</v>
      </c>
      <c r="E278" s="267"/>
      <c r="F278" s="267"/>
      <c r="G278" s="267"/>
      <c r="H278" s="124">
        <f t="shared" si="2"/>
        <v>0</v>
      </c>
      <c r="I278" s="135"/>
    </row>
    <row r="279" spans="1:9" s="2" customFormat="1" ht="12.75" x14ac:dyDescent="0.25">
      <c r="A279" s="619">
        <v>100</v>
      </c>
      <c r="B279" s="92"/>
      <c r="C279" s="63" t="s">
        <v>569</v>
      </c>
      <c r="D279" s="142" t="s">
        <v>570</v>
      </c>
      <c r="E279" s="267"/>
      <c r="F279" s="267"/>
      <c r="G279" s="267"/>
      <c r="H279" s="124">
        <f t="shared" si="2"/>
        <v>0</v>
      </c>
      <c r="I279" s="135"/>
    </row>
    <row r="280" spans="1:9" s="2" customFormat="1" ht="12.75" x14ac:dyDescent="0.25">
      <c r="A280" s="619">
        <v>2</v>
      </c>
      <c r="B280" s="92"/>
      <c r="C280" s="63" t="s">
        <v>571</v>
      </c>
      <c r="D280" s="142" t="s">
        <v>572</v>
      </c>
      <c r="E280" s="267"/>
      <c r="F280" s="267"/>
      <c r="G280" s="267"/>
      <c r="H280" s="124">
        <f t="shared" si="2"/>
        <v>0</v>
      </c>
      <c r="I280" s="135"/>
    </row>
    <row r="281" spans="1:9" s="2" customFormat="1" ht="12.75" x14ac:dyDescent="0.25">
      <c r="A281" s="620">
        <v>2</v>
      </c>
      <c r="B281" s="92"/>
      <c r="C281" s="589" t="s">
        <v>573</v>
      </c>
      <c r="D281" s="590" t="s">
        <v>574</v>
      </c>
      <c r="E281" s="585"/>
      <c r="F281" s="585"/>
      <c r="G281" s="585"/>
      <c r="H281" s="591">
        <f t="shared" si="2"/>
        <v>0</v>
      </c>
      <c r="I281" s="135"/>
    </row>
    <row r="282" spans="1:9" s="2" customFormat="1" ht="13.5" thickBot="1" x14ac:dyDescent="0.3">
      <c r="A282" s="621">
        <v>2</v>
      </c>
      <c r="B282" s="94"/>
      <c r="C282" s="592" t="s">
        <v>32</v>
      </c>
      <c r="D282" s="593" t="s">
        <v>575</v>
      </c>
      <c r="E282" s="586"/>
      <c r="F282" s="586"/>
      <c r="G282" s="586"/>
      <c r="H282" s="594">
        <f t="shared" si="2"/>
        <v>0</v>
      </c>
      <c r="I282" s="135"/>
    </row>
    <row r="283" spans="1:9" s="2" customFormat="1" ht="12.75" x14ac:dyDescent="0.25">
      <c r="A283" s="618">
        <v>8</v>
      </c>
      <c r="B283" s="92" t="s">
        <v>1031</v>
      </c>
      <c r="C283" s="358" t="s">
        <v>580</v>
      </c>
      <c r="D283" s="66" t="s">
        <v>581</v>
      </c>
      <c r="E283" s="272"/>
      <c r="F283" s="359"/>
      <c r="G283" s="359"/>
      <c r="H283" s="360">
        <f t="shared" si="2"/>
        <v>0</v>
      </c>
      <c r="I283" s="135"/>
    </row>
    <row r="284" spans="1:9" s="2" customFormat="1" ht="12.75" x14ac:dyDescent="0.25">
      <c r="A284" s="619">
        <v>2</v>
      </c>
      <c r="B284" s="92"/>
      <c r="C284" s="64" t="s">
        <v>82</v>
      </c>
      <c r="D284" s="142" t="s">
        <v>553</v>
      </c>
      <c r="E284" s="266"/>
      <c r="F284" s="267"/>
      <c r="G284" s="267"/>
      <c r="H284" s="124">
        <f t="shared" si="2"/>
        <v>0</v>
      </c>
      <c r="I284" s="135"/>
    </row>
    <row r="285" spans="1:9" s="2" customFormat="1" ht="12.75" x14ac:dyDescent="0.25">
      <c r="A285" s="619">
        <v>2</v>
      </c>
      <c r="B285" s="91"/>
      <c r="C285" s="64" t="s">
        <v>84</v>
      </c>
      <c r="D285" s="142" t="s">
        <v>554</v>
      </c>
      <c r="E285" s="266"/>
      <c r="F285" s="267"/>
      <c r="G285" s="267"/>
      <c r="H285" s="124">
        <f t="shared" si="2"/>
        <v>0</v>
      </c>
      <c r="I285" s="135"/>
    </row>
    <row r="286" spans="1:9" s="2" customFormat="1" ht="12.75" x14ac:dyDescent="0.25">
      <c r="A286" s="619">
        <v>16</v>
      </c>
      <c r="B286" s="91"/>
      <c r="C286" s="64" t="s">
        <v>86</v>
      </c>
      <c r="D286" s="142" t="s">
        <v>582</v>
      </c>
      <c r="E286" s="266"/>
      <c r="F286" s="267"/>
      <c r="G286" s="267"/>
      <c r="H286" s="124">
        <f t="shared" si="2"/>
        <v>0</v>
      </c>
      <c r="I286" s="135"/>
    </row>
    <row r="287" spans="1:9" s="2" customFormat="1" ht="12.75" x14ac:dyDescent="0.25">
      <c r="A287" s="619">
        <v>2</v>
      </c>
      <c r="B287" s="92"/>
      <c r="C287" s="63" t="s">
        <v>555</v>
      </c>
      <c r="D287" s="146" t="s">
        <v>556</v>
      </c>
      <c r="E287" s="266"/>
      <c r="F287" s="267"/>
      <c r="G287" s="267"/>
      <c r="H287" s="124">
        <f t="shared" si="2"/>
        <v>0</v>
      </c>
      <c r="I287" s="135"/>
    </row>
    <row r="288" spans="1:9" s="2" customFormat="1" ht="12.75" x14ac:dyDescent="0.25">
      <c r="A288" s="619">
        <v>2</v>
      </c>
      <c r="B288" s="92"/>
      <c r="C288" s="63" t="s">
        <v>557</v>
      </c>
      <c r="D288" s="146" t="s">
        <v>558</v>
      </c>
      <c r="E288" s="266"/>
      <c r="F288" s="267"/>
      <c r="G288" s="267"/>
      <c r="H288" s="124">
        <f t="shared" si="2"/>
        <v>0</v>
      </c>
      <c r="I288" s="135"/>
    </row>
    <row r="289" spans="1:9" s="2" customFormat="1" ht="12.75" x14ac:dyDescent="0.25">
      <c r="A289" s="619">
        <v>2</v>
      </c>
      <c r="B289" s="92"/>
      <c r="C289" s="63" t="s">
        <v>559</v>
      </c>
      <c r="D289" s="146" t="s">
        <v>560</v>
      </c>
      <c r="E289" s="266"/>
      <c r="F289" s="267"/>
      <c r="G289" s="267"/>
      <c r="H289" s="124">
        <f t="shared" si="2"/>
        <v>0</v>
      </c>
      <c r="I289" s="135"/>
    </row>
    <row r="290" spans="1:9" s="2" customFormat="1" ht="12.75" x14ac:dyDescent="0.25">
      <c r="A290" s="619">
        <v>2</v>
      </c>
      <c r="B290" s="92"/>
      <c r="C290" s="63" t="s">
        <v>561</v>
      </c>
      <c r="D290" s="146" t="s">
        <v>562</v>
      </c>
      <c r="E290" s="266"/>
      <c r="F290" s="267"/>
      <c r="G290" s="267"/>
      <c r="H290" s="124">
        <f t="shared" si="2"/>
        <v>0</v>
      </c>
      <c r="I290" s="135"/>
    </row>
    <row r="291" spans="1:9" s="2" customFormat="1" ht="12.75" x14ac:dyDescent="0.25">
      <c r="A291" s="619">
        <v>2</v>
      </c>
      <c r="B291" s="92"/>
      <c r="C291" s="63" t="s">
        <v>563</v>
      </c>
      <c r="D291" s="142" t="s">
        <v>564</v>
      </c>
      <c r="E291" s="266"/>
      <c r="F291" s="267"/>
      <c r="G291" s="267"/>
      <c r="H291" s="124">
        <f t="shared" si="2"/>
        <v>0</v>
      </c>
      <c r="I291" s="135"/>
    </row>
    <row r="292" spans="1:9" s="2" customFormat="1" ht="12.75" x14ac:dyDescent="0.25">
      <c r="A292" s="619">
        <v>2</v>
      </c>
      <c r="B292" s="92"/>
      <c r="C292" s="63" t="s">
        <v>565</v>
      </c>
      <c r="D292" s="142" t="s">
        <v>566</v>
      </c>
      <c r="E292" s="266"/>
      <c r="F292" s="267"/>
      <c r="G292" s="267"/>
      <c r="H292" s="124">
        <f t="shared" si="2"/>
        <v>0</v>
      </c>
      <c r="I292" s="135"/>
    </row>
    <row r="293" spans="1:9" s="2" customFormat="1" ht="12.75" x14ac:dyDescent="0.25">
      <c r="A293" s="619">
        <v>2</v>
      </c>
      <c r="B293" s="92"/>
      <c r="C293" s="63" t="s">
        <v>567</v>
      </c>
      <c r="D293" s="142" t="s">
        <v>568</v>
      </c>
      <c r="E293" s="266"/>
      <c r="F293" s="267"/>
      <c r="G293" s="267"/>
      <c r="H293" s="124">
        <f t="shared" si="2"/>
        <v>0</v>
      </c>
      <c r="I293" s="135"/>
    </row>
    <row r="294" spans="1:9" s="2" customFormat="1" ht="12.75" x14ac:dyDescent="0.25">
      <c r="A294" s="619">
        <v>2</v>
      </c>
      <c r="B294" s="92"/>
      <c r="C294" s="63" t="s">
        <v>569</v>
      </c>
      <c r="D294" s="142" t="s">
        <v>570</v>
      </c>
      <c r="E294" s="266"/>
      <c r="F294" s="267"/>
      <c r="G294" s="267"/>
      <c r="H294" s="124">
        <f t="shared" si="2"/>
        <v>0</v>
      </c>
      <c r="I294" s="135"/>
    </row>
    <row r="295" spans="1:9" s="2" customFormat="1" ht="12.75" x14ac:dyDescent="0.25">
      <c r="A295" s="619">
        <v>2</v>
      </c>
      <c r="B295" s="92"/>
      <c r="C295" s="63" t="s">
        <v>571</v>
      </c>
      <c r="D295" s="142" t="s">
        <v>572</v>
      </c>
      <c r="E295" s="266"/>
      <c r="F295" s="267"/>
      <c r="G295" s="267"/>
      <c r="H295" s="124">
        <f t="shared" si="2"/>
        <v>0</v>
      </c>
      <c r="I295" s="135"/>
    </row>
    <row r="296" spans="1:9" s="2" customFormat="1" ht="12.75" x14ac:dyDescent="0.25">
      <c r="A296" s="620">
        <v>2</v>
      </c>
      <c r="B296" s="92"/>
      <c r="C296" s="589" t="s">
        <v>573</v>
      </c>
      <c r="D296" s="590" t="s">
        <v>574</v>
      </c>
      <c r="E296" s="266"/>
      <c r="F296" s="585"/>
      <c r="G296" s="585"/>
      <c r="H296" s="591">
        <f t="shared" si="2"/>
        <v>0</v>
      </c>
      <c r="I296" s="135"/>
    </row>
    <row r="297" spans="1:9" s="2" customFormat="1" ht="13.5" thickBot="1" x14ac:dyDescent="0.3">
      <c r="A297" s="621">
        <v>2</v>
      </c>
      <c r="B297" s="94"/>
      <c r="C297" s="592" t="s">
        <v>32</v>
      </c>
      <c r="D297" s="593" t="s">
        <v>575</v>
      </c>
      <c r="E297" s="586"/>
      <c r="F297" s="586"/>
      <c r="G297" s="586"/>
      <c r="H297" s="594">
        <f t="shared" si="2"/>
        <v>0</v>
      </c>
      <c r="I297" s="135"/>
    </row>
    <row r="298" spans="1:9" s="2" customFormat="1" ht="12.75" x14ac:dyDescent="0.25">
      <c r="A298" s="618">
        <v>4</v>
      </c>
      <c r="B298" s="92" t="s">
        <v>1032</v>
      </c>
      <c r="C298" s="358" t="s">
        <v>583</v>
      </c>
      <c r="D298" s="66" t="s">
        <v>584</v>
      </c>
      <c r="E298" s="272"/>
      <c r="F298" s="359"/>
      <c r="G298" s="359"/>
      <c r="H298" s="360">
        <f t="shared" si="2"/>
        <v>0</v>
      </c>
      <c r="I298" s="135"/>
    </row>
    <row r="299" spans="1:9" s="2" customFormat="1" ht="12.75" x14ac:dyDescent="0.25">
      <c r="A299" s="619">
        <v>2</v>
      </c>
      <c r="B299" s="92"/>
      <c r="C299" s="64" t="s">
        <v>82</v>
      </c>
      <c r="D299" s="142" t="s">
        <v>553</v>
      </c>
      <c r="E299" s="266"/>
      <c r="F299" s="267"/>
      <c r="G299" s="267"/>
      <c r="H299" s="124">
        <f t="shared" si="2"/>
        <v>0</v>
      </c>
      <c r="I299" s="135"/>
    </row>
    <row r="300" spans="1:9" s="2" customFormat="1" ht="12.75" x14ac:dyDescent="0.25">
      <c r="A300" s="619">
        <v>2</v>
      </c>
      <c r="B300" s="91"/>
      <c r="C300" s="64" t="s">
        <v>84</v>
      </c>
      <c r="D300" s="142" t="s">
        <v>554</v>
      </c>
      <c r="E300" s="266"/>
      <c r="F300" s="267"/>
      <c r="G300" s="267"/>
      <c r="H300" s="124">
        <f t="shared" si="2"/>
        <v>0</v>
      </c>
      <c r="I300" s="135"/>
    </row>
    <row r="301" spans="1:9" s="2" customFormat="1" ht="12.75" x14ac:dyDescent="0.25">
      <c r="A301" s="619">
        <v>8</v>
      </c>
      <c r="B301" s="91"/>
      <c r="C301" s="64" t="s">
        <v>86</v>
      </c>
      <c r="D301" s="142" t="s">
        <v>582</v>
      </c>
      <c r="E301" s="266"/>
      <c r="F301" s="267"/>
      <c r="G301" s="267"/>
      <c r="H301" s="124">
        <f t="shared" si="2"/>
        <v>0</v>
      </c>
      <c r="I301" s="135"/>
    </row>
    <row r="302" spans="1:9" s="2" customFormat="1" ht="12.75" x14ac:dyDescent="0.25">
      <c r="A302" s="619">
        <v>2</v>
      </c>
      <c r="B302" s="92"/>
      <c r="C302" s="63" t="s">
        <v>555</v>
      </c>
      <c r="D302" s="146" t="s">
        <v>556</v>
      </c>
      <c r="E302" s="266"/>
      <c r="F302" s="267"/>
      <c r="G302" s="267"/>
      <c r="H302" s="124">
        <f t="shared" si="2"/>
        <v>0</v>
      </c>
      <c r="I302" s="135"/>
    </row>
    <row r="303" spans="1:9" s="2" customFormat="1" ht="12.75" x14ac:dyDescent="0.25">
      <c r="A303" s="619">
        <v>2</v>
      </c>
      <c r="B303" s="92"/>
      <c r="C303" s="63" t="s">
        <v>557</v>
      </c>
      <c r="D303" s="146" t="s">
        <v>558</v>
      </c>
      <c r="E303" s="266"/>
      <c r="F303" s="267"/>
      <c r="G303" s="267"/>
      <c r="H303" s="124">
        <f t="shared" si="2"/>
        <v>0</v>
      </c>
      <c r="I303" s="135"/>
    </row>
    <row r="304" spans="1:9" s="2" customFormat="1" ht="12.75" x14ac:dyDescent="0.25">
      <c r="A304" s="619">
        <v>2</v>
      </c>
      <c r="B304" s="92"/>
      <c r="C304" s="63" t="s">
        <v>559</v>
      </c>
      <c r="D304" s="146" t="s">
        <v>560</v>
      </c>
      <c r="E304" s="266"/>
      <c r="F304" s="267"/>
      <c r="G304" s="267"/>
      <c r="H304" s="124">
        <f t="shared" si="2"/>
        <v>0</v>
      </c>
      <c r="I304" s="135"/>
    </row>
    <row r="305" spans="1:9" s="2" customFormat="1" ht="12.75" x14ac:dyDescent="0.25">
      <c r="A305" s="619">
        <v>2</v>
      </c>
      <c r="B305" s="92"/>
      <c r="C305" s="63" t="s">
        <v>561</v>
      </c>
      <c r="D305" s="146" t="s">
        <v>562</v>
      </c>
      <c r="E305" s="266"/>
      <c r="F305" s="267"/>
      <c r="G305" s="267"/>
      <c r="H305" s="124">
        <f t="shared" si="2"/>
        <v>0</v>
      </c>
      <c r="I305" s="135"/>
    </row>
    <row r="306" spans="1:9" s="2" customFormat="1" ht="12.75" x14ac:dyDescent="0.25">
      <c r="A306" s="619">
        <v>2</v>
      </c>
      <c r="B306" s="92"/>
      <c r="C306" s="63" t="s">
        <v>563</v>
      </c>
      <c r="D306" s="142" t="s">
        <v>564</v>
      </c>
      <c r="E306" s="266"/>
      <c r="F306" s="267"/>
      <c r="G306" s="267"/>
      <c r="H306" s="124">
        <f t="shared" si="2"/>
        <v>0</v>
      </c>
      <c r="I306" s="135"/>
    </row>
    <row r="307" spans="1:9" s="2" customFormat="1" ht="12.75" x14ac:dyDescent="0.25">
      <c r="A307" s="619">
        <v>2</v>
      </c>
      <c r="B307" s="92"/>
      <c r="C307" s="63" t="s">
        <v>565</v>
      </c>
      <c r="D307" s="142" t="s">
        <v>566</v>
      </c>
      <c r="E307" s="266"/>
      <c r="F307" s="267"/>
      <c r="G307" s="267"/>
      <c r="H307" s="124">
        <f t="shared" si="2"/>
        <v>0</v>
      </c>
      <c r="I307" s="135"/>
    </row>
    <row r="308" spans="1:9" s="2" customFormat="1" ht="12.75" x14ac:dyDescent="0.25">
      <c r="A308" s="619">
        <v>2</v>
      </c>
      <c r="B308" s="92"/>
      <c r="C308" s="63" t="s">
        <v>567</v>
      </c>
      <c r="D308" s="142" t="s">
        <v>568</v>
      </c>
      <c r="E308" s="266"/>
      <c r="F308" s="267"/>
      <c r="G308" s="267"/>
      <c r="H308" s="124">
        <f t="shared" si="2"/>
        <v>0</v>
      </c>
      <c r="I308" s="135"/>
    </row>
    <row r="309" spans="1:9" s="2" customFormat="1" ht="12.75" x14ac:dyDescent="0.25">
      <c r="A309" s="619">
        <v>8</v>
      </c>
      <c r="B309" s="92"/>
      <c r="C309" s="63" t="s">
        <v>569</v>
      </c>
      <c r="D309" s="142" t="s">
        <v>570</v>
      </c>
      <c r="E309" s="266"/>
      <c r="F309" s="267"/>
      <c r="G309" s="267"/>
      <c r="H309" s="124">
        <f t="shared" si="2"/>
        <v>0</v>
      </c>
      <c r="I309" s="135"/>
    </row>
    <row r="310" spans="1:9" s="2" customFormat="1" ht="12.75" x14ac:dyDescent="0.25">
      <c r="A310" s="619">
        <v>2</v>
      </c>
      <c r="B310" s="92"/>
      <c r="C310" s="63" t="s">
        <v>571</v>
      </c>
      <c r="D310" s="142" t="s">
        <v>572</v>
      </c>
      <c r="E310" s="266"/>
      <c r="F310" s="267"/>
      <c r="G310" s="267"/>
      <c r="H310" s="124">
        <f t="shared" si="2"/>
        <v>0</v>
      </c>
      <c r="I310" s="135"/>
    </row>
    <row r="311" spans="1:9" s="2" customFormat="1" ht="12.75" x14ac:dyDescent="0.25">
      <c r="A311" s="619">
        <v>2</v>
      </c>
      <c r="B311" s="92"/>
      <c r="C311" s="63" t="s">
        <v>573</v>
      </c>
      <c r="D311" s="142" t="s">
        <v>574</v>
      </c>
      <c r="E311" s="266"/>
      <c r="F311" s="267"/>
      <c r="G311" s="267"/>
      <c r="H311" s="124">
        <f t="shared" si="2"/>
        <v>0</v>
      </c>
      <c r="I311" s="135"/>
    </row>
    <row r="312" spans="1:9" s="2" customFormat="1" ht="13.5" thickBot="1" x14ac:dyDescent="0.3">
      <c r="A312" s="621">
        <v>2</v>
      </c>
      <c r="B312" s="94"/>
      <c r="C312" s="592" t="s">
        <v>32</v>
      </c>
      <c r="D312" s="593" t="s">
        <v>575</v>
      </c>
      <c r="E312" s="586"/>
      <c r="F312" s="586"/>
      <c r="G312" s="586"/>
      <c r="H312" s="594">
        <f t="shared" si="2"/>
        <v>0</v>
      </c>
      <c r="I312" s="135"/>
    </row>
    <row r="313" spans="1:9" s="2" customFormat="1" ht="12.75" x14ac:dyDescent="0.25">
      <c r="A313" s="618">
        <v>4</v>
      </c>
      <c r="B313" s="92" t="s">
        <v>1033</v>
      </c>
      <c r="C313" s="367" t="s">
        <v>585</v>
      </c>
      <c r="D313" s="66" t="s">
        <v>586</v>
      </c>
      <c r="E313" s="272"/>
      <c r="F313" s="359"/>
      <c r="G313" s="359"/>
      <c r="H313" s="360">
        <f t="shared" si="2"/>
        <v>0</v>
      </c>
      <c r="I313" s="135"/>
    </row>
    <row r="314" spans="1:9" s="2" customFormat="1" ht="12.75" x14ac:dyDescent="0.25">
      <c r="A314" s="619">
        <v>2</v>
      </c>
      <c r="B314" s="92"/>
      <c r="C314" s="78" t="s">
        <v>82</v>
      </c>
      <c r="D314" s="142" t="s">
        <v>553</v>
      </c>
      <c r="E314" s="266"/>
      <c r="F314" s="267"/>
      <c r="G314" s="267"/>
      <c r="H314" s="124">
        <f t="shared" si="2"/>
        <v>0</v>
      </c>
      <c r="I314" s="135"/>
    </row>
    <row r="315" spans="1:9" s="2" customFormat="1" ht="12.75" x14ac:dyDescent="0.25">
      <c r="A315" s="619">
        <v>2</v>
      </c>
      <c r="B315" s="91"/>
      <c r="C315" s="78" t="s">
        <v>84</v>
      </c>
      <c r="D315" s="142" t="s">
        <v>554</v>
      </c>
      <c r="E315" s="266"/>
      <c r="F315" s="267"/>
      <c r="G315" s="267"/>
      <c r="H315" s="124">
        <f t="shared" si="2"/>
        <v>0</v>
      </c>
      <c r="I315" s="135"/>
    </row>
    <row r="316" spans="1:9" s="2" customFormat="1" ht="12.75" x14ac:dyDescent="0.25">
      <c r="A316" s="619">
        <v>8</v>
      </c>
      <c r="B316" s="91"/>
      <c r="C316" s="78" t="s">
        <v>86</v>
      </c>
      <c r="D316" s="142" t="s">
        <v>582</v>
      </c>
      <c r="E316" s="266"/>
      <c r="F316" s="267"/>
      <c r="G316" s="267"/>
      <c r="H316" s="124">
        <f t="shared" si="2"/>
        <v>0</v>
      </c>
      <c r="I316" s="135"/>
    </row>
    <row r="317" spans="1:9" s="2" customFormat="1" ht="12.75" x14ac:dyDescent="0.25">
      <c r="A317" s="619">
        <v>2</v>
      </c>
      <c r="B317" s="92"/>
      <c r="C317" s="63" t="s">
        <v>555</v>
      </c>
      <c r="D317" s="146" t="s">
        <v>556</v>
      </c>
      <c r="E317" s="266"/>
      <c r="F317" s="267"/>
      <c r="G317" s="267"/>
      <c r="H317" s="124">
        <f t="shared" si="2"/>
        <v>0</v>
      </c>
      <c r="I317" s="135"/>
    </row>
    <row r="318" spans="1:9" s="2" customFormat="1" ht="12.75" x14ac:dyDescent="0.25">
      <c r="A318" s="619">
        <v>2</v>
      </c>
      <c r="B318" s="92"/>
      <c r="C318" s="63" t="s">
        <v>557</v>
      </c>
      <c r="D318" s="146" t="s">
        <v>558</v>
      </c>
      <c r="E318" s="266"/>
      <c r="F318" s="267"/>
      <c r="G318" s="267"/>
      <c r="H318" s="124">
        <f t="shared" si="2"/>
        <v>0</v>
      </c>
      <c r="I318" s="135"/>
    </row>
    <row r="319" spans="1:9" s="2" customFormat="1" ht="12.75" x14ac:dyDescent="0.25">
      <c r="A319" s="619">
        <v>2</v>
      </c>
      <c r="B319" s="92"/>
      <c r="C319" s="63" t="s">
        <v>559</v>
      </c>
      <c r="D319" s="146" t="s">
        <v>560</v>
      </c>
      <c r="E319" s="266"/>
      <c r="F319" s="267"/>
      <c r="G319" s="267"/>
      <c r="H319" s="124">
        <f t="shared" si="2"/>
        <v>0</v>
      </c>
      <c r="I319" s="135"/>
    </row>
    <row r="320" spans="1:9" s="2" customFormat="1" ht="12.75" x14ac:dyDescent="0.25">
      <c r="A320" s="619">
        <v>2</v>
      </c>
      <c r="B320" s="92"/>
      <c r="C320" s="63" t="s">
        <v>561</v>
      </c>
      <c r="D320" s="146" t="s">
        <v>562</v>
      </c>
      <c r="E320" s="266"/>
      <c r="F320" s="267"/>
      <c r="G320" s="267"/>
      <c r="H320" s="124">
        <f t="shared" si="2"/>
        <v>0</v>
      </c>
      <c r="I320" s="135"/>
    </row>
    <row r="321" spans="1:9" s="2" customFormat="1" ht="12.75" x14ac:dyDescent="0.25">
      <c r="A321" s="619">
        <v>2</v>
      </c>
      <c r="B321" s="92"/>
      <c r="C321" s="63" t="s">
        <v>563</v>
      </c>
      <c r="D321" s="142" t="s">
        <v>564</v>
      </c>
      <c r="E321" s="266"/>
      <c r="F321" s="267"/>
      <c r="G321" s="267"/>
      <c r="H321" s="124">
        <f t="shared" si="2"/>
        <v>0</v>
      </c>
      <c r="I321" s="135"/>
    </row>
    <row r="322" spans="1:9" s="2" customFormat="1" ht="12.75" x14ac:dyDescent="0.25">
      <c r="A322" s="619">
        <v>8</v>
      </c>
      <c r="B322" s="179"/>
      <c r="C322" s="63" t="s">
        <v>565</v>
      </c>
      <c r="D322" s="142" t="s">
        <v>566</v>
      </c>
      <c r="E322" s="266"/>
      <c r="F322" s="267"/>
      <c r="G322" s="267"/>
      <c r="H322" s="124">
        <f t="shared" si="2"/>
        <v>0</v>
      </c>
      <c r="I322" s="135"/>
    </row>
    <row r="323" spans="1:9" s="2" customFormat="1" ht="12.75" x14ac:dyDescent="0.25">
      <c r="A323" s="619">
        <v>2</v>
      </c>
      <c r="B323" s="92"/>
      <c r="C323" s="63" t="s">
        <v>567</v>
      </c>
      <c r="D323" s="142" t="s">
        <v>568</v>
      </c>
      <c r="E323" s="266"/>
      <c r="F323" s="267"/>
      <c r="G323" s="267"/>
      <c r="H323" s="124">
        <f t="shared" si="2"/>
        <v>0</v>
      </c>
      <c r="I323" s="135"/>
    </row>
    <row r="324" spans="1:9" s="2" customFormat="1" ht="12.75" x14ac:dyDescent="0.25">
      <c r="A324" s="619">
        <v>16</v>
      </c>
      <c r="B324" s="92"/>
      <c r="C324" s="63" t="s">
        <v>569</v>
      </c>
      <c r="D324" s="142" t="s">
        <v>570</v>
      </c>
      <c r="E324" s="266"/>
      <c r="F324" s="267"/>
      <c r="G324" s="267"/>
      <c r="H324" s="124">
        <f t="shared" si="2"/>
        <v>0</v>
      </c>
      <c r="I324" s="135"/>
    </row>
    <row r="325" spans="1:9" s="2" customFormat="1" ht="12.75" x14ac:dyDescent="0.25">
      <c r="A325" s="619">
        <v>2</v>
      </c>
      <c r="B325" s="92"/>
      <c r="C325" s="63" t="s">
        <v>571</v>
      </c>
      <c r="D325" s="142" t="s">
        <v>572</v>
      </c>
      <c r="E325" s="266"/>
      <c r="F325" s="267"/>
      <c r="G325" s="267"/>
      <c r="H325" s="124">
        <f t="shared" si="2"/>
        <v>0</v>
      </c>
      <c r="I325" s="135"/>
    </row>
    <row r="326" spans="1:9" s="2" customFormat="1" ht="12.75" x14ac:dyDescent="0.25">
      <c r="A326" s="619">
        <v>2</v>
      </c>
      <c r="B326" s="92"/>
      <c r="C326" s="63" t="s">
        <v>573</v>
      </c>
      <c r="D326" s="142" t="s">
        <v>574</v>
      </c>
      <c r="E326" s="266"/>
      <c r="F326" s="267"/>
      <c r="G326" s="267"/>
      <c r="H326" s="124">
        <f t="shared" si="2"/>
        <v>0</v>
      </c>
      <c r="I326" s="135"/>
    </row>
    <row r="327" spans="1:9" s="2" customFormat="1" ht="13.5" thickBot="1" x14ac:dyDescent="0.3">
      <c r="A327" s="621">
        <v>2</v>
      </c>
      <c r="B327" s="94"/>
      <c r="C327" s="592" t="s">
        <v>32</v>
      </c>
      <c r="D327" s="593" t="s">
        <v>575</v>
      </c>
      <c r="E327" s="586"/>
      <c r="F327" s="586"/>
      <c r="G327" s="586"/>
      <c r="H327" s="594">
        <f t="shared" si="2"/>
        <v>0</v>
      </c>
      <c r="I327" s="135"/>
    </row>
    <row r="328" spans="1:9" s="2" customFormat="1" ht="25.5" x14ac:dyDescent="0.25">
      <c r="A328" s="618">
        <v>10</v>
      </c>
      <c r="B328" s="96" t="s">
        <v>1034</v>
      </c>
      <c r="C328" s="364" t="s">
        <v>102</v>
      </c>
      <c r="D328" s="16" t="s">
        <v>103</v>
      </c>
      <c r="E328" s="272"/>
      <c r="F328" s="272"/>
      <c r="G328" s="359"/>
      <c r="H328" s="360">
        <f t="shared" si="2"/>
        <v>0</v>
      </c>
      <c r="I328" s="135"/>
    </row>
    <row r="329" spans="1:9" s="2" customFormat="1" ht="12.75" x14ac:dyDescent="0.25">
      <c r="A329" s="615"/>
      <c r="B329" s="96"/>
      <c r="C329" s="15" t="s">
        <v>587</v>
      </c>
      <c r="D329" s="16" t="s">
        <v>588</v>
      </c>
      <c r="E329" s="322"/>
      <c r="F329" s="323"/>
      <c r="G329" s="323"/>
      <c r="H329" s="324"/>
      <c r="I329" s="135"/>
    </row>
    <row r="330" spans="1:9" s="2" customFormat="1" ht="12.75" x14ac:dyDescent="0.25">
      <c r="A330" s="615"/>
      <c r="B330" s="96"/>
      <c r="C330" s="15" t="s">
        <v>18</v>
      </c>
      <c r="D330" s="16" t="s">
        <v>589</v>
      </c>
      <c r="E330" s="316"/>
      <c r="F330" s="317"/>
      <c r="G330" s="317"/>
      <c r="H330" s="318"/>
      <c r="I330" s="135"/>
    </row>
    <row r="331" spans="1:9" s="2" customFormat="1" ht="12.75" x14ac:dyDescent="0.25">
      <c r="A331" s="615"/>
      <c r="B331" s="93"/>
      <c r="C331" s="63" t="s">
        <v>104</v>
      </c>
      <c r="D331" s="142" t="s">
        <v>105</v>
      </c>
      <c r="E331" s="316"/>
      <c r="F331" s="317"/>
      <c r="G331" s="317"/>
      <c r="H331" s="318"/>
      <c r="I331" s="135"/>
    </row>
    <row r="332" spans="1:9" s="2" customFormat="1" ht="12.75" x14ac:dyDescent="0.25">
      <c r="A332" s="615"/>
      <c r="B332" s="93"/>
      <c r="C332" s="63" t="s">
        <v>106</v>
      </c>
      <c r="D332" s="142" t="s">
        <v>107</v>
      </c>
      <c r="E332" s="316"/>
      <c r="F332" s="317"/>
      <c r="G332" s="317"/>
      <c r="H332" s="318"/>
      <c r="I332" s="135"/>
    </row>
    <row r="333" spans="1:9" s="2" customFormat="1" ht="13.5" thickBot="1" x14ac:dyDescent="0.3">
      <c r="A333" s="616"/>
      <c r="B333" s="93"/>
      <c r="C333" s="6" t="s">
        <v>108</v>
      </c>
      <c r="D333" s="14" t="s">
        <v>109</v>
      </c>
      <c r="E333" s="319"/>
      <c r="F333" s="320"/>
      <c r="G333" s="320"/>
      <c r="H333" s="321"/>
      <c r="I333" s="135"/>
    </row>
    <row r="334" spans="1:9" s="2" customFormat="1" ht="12.75" x14ac:dyDescent="0.25">
      <c r="A334" s="618">
        <v>10</v>
      </c>
      <c r="B334" s="105" t="s">
        <v>220</v>
      </c>
      <c r="C334" s="21" t="s">
        <v>221</v>
      </c>
      <c r="D334" s="22" t="s">
        <v>222</v>
      </c>
      <c r="E334" s="264"/>
      <c r="F334" s="264"/>
      <c r="G334" s="267"/>
      <c r="H334" s="123">
        <f>A334*(E334+F334+G334)</f>
        <v>0</v>
      </c>
      <c r="I334" s="135"/>
    </row>
    <row r="335" spans="1:9" s="2" customFormat="1" ht="12.75" x14ac:dyDescent="0.25">
      <c r="A335" s="615"/>
      <c r="B335" s="106"/>
      <c r="C335" s="153" t="s">
        <v>223</v>
      </c>
      <c r="D335" s="154" t="s">
        <v>224</v>
      </c>
      <c r="E335" s="316"/>
      <c r="F335" s="317"/>
      <c r="G335" s="317"/>
      <c r="H335" s="318"/>
      <c r="I335" s="135"/>
    </row>
    <row r="336" spans="1:9" s="2" customFormat="1" ht="16.5" customHeight="1" x14ac:dyDescent="0.25">
      <c r="A336" s="615"/>
      <c r="B336" s="106"/>
      <c r="C336" s="23" t="s">
        <v>225</v>
      </c>
      <c r="D336" s="24" t="s">
        <v>226</v>
      </c>
      <c r="E336" s="316"/>
      <c r="F336" s="317"/>
      <c r="G336" s="317"/>
      <c r="H336" s="318"/>
      <c r="I336" s="135"/>
    </row>
    <row r="337" spans="1:9" s="2" customFormat="1" ht="12.75" x14ac:dyDescent="0.25">
      <c r="A337" s="615"/>
      <c r="B337" s="106"/>
      <c r="C337" s="23" t="s">
        <v>227</v>
      </c>
      <c r="D337" s="24" t="s">
        <v>228</v>
      </c>
      <c r="E337" s="316"/>
      <c r="F337" s="317"/>
      <c r="G337" s="317"/>
      <c r="H337" s="318"/>
      <c r="I337" s="135"/>
    </row>
    <row r="338" spans="1:9" s="2" customFormat="1" ht="25.5" x14ac:dyDescent="0.25">
      <c r="A338" s="615"/>
      <c r="B338" s="106"/>
      <c r="C338" s="23" t="s">
        <v>229</v>
      </c>
      <c r="D338" s="24" t="s">
        <v>230</v>
      </c>
      <c r="E338" s="316"/>
      <c r="F338" s="317"/>
      <c r="G338" s="317"/>
      <c r="H338" s="318"/>
      <c r="I338" s="135"/>
    </row>
    <row r="339" spans="1:9" s="2" customFormat="1" ht="12.75" x14ac:dyDescent="0.25">
      <c r="A339" s="615"/>
      <c r="B339" s="106"/>
      <c r="C339" s="23" t="s">
        <v>231</v>
      </c>
      <c r="D339" s="24" t="s">
        <v>232</v>
      </c>
      <c r="E339" s="316"/>
      <c r="F339" s="317"/>
      <c r="G339" s="317"/>
      <c r="H339" s="318"/>
      <c r="I339" s="135"/>
    </row>
    <row r="340" spans="1:9" s="2" customFormat="1" ht="12.75" x14ac:dyDescent="0.25">
      <c r="A340" s="615"/>
      <c r="B340" s="106"/>
      <c r="C340" s="23" t="s">
        <v>233</v>
      </c>
      <c r="D340" s="25" t="s">
        <v>140</v>
      </c>
      <c r="E340" s="316"/>
      <c r="F340" s="317"/>
      <c r="G340" s="317"/>
      <c r="H340" s="318"/>
      <c r="I340" s="135"/>
    </row>
    <row r="341" spans="1:9" s="2" customFormat="1" ht="12.75" x14ac:dyDescent="0.25">
      <c r="A341" s="615"/>
      <c r="B341" s="106"/>
      <c r="C341" s="23" t="s">
        <v>234</v>
      </c>
      <c r="D341" s="24" t="s">
        <v>235</v>
      </c>
      <c r="E341" s="316"/>
      <c r="F341" s="317"/>
      <c r="G341" s="317"/>
      <c r="H341" s="318"/>
      <c r="I341" s="135"/>
    </row>
    <row r="342" spans="1:9" s="2" customFormat="1" ht="12.75" x14ac:dyDescent="0.25">
      <c r="A342" s="615"/>
      <c r="B342" s="107"/>
      <c r="C342" s="26" t="s">
        <v>236</v>
      </c>
      <c r="D342" s="10" t="s">
        <v>237</v>
      </c>
      <c r="E342" s="316"/>
      <c r="F342" s="317"/>
      <c r="G342" s="317"/>
      <c r="H342" s="318"/>
      <c r="I342" s="135"/>
    </row>
    <row r="343" spans="1:9" s="2" customFormat="1" ht="12.75" x14ac:dyDescent="0.25">
      <c r="A343" s="615"/>
      <c r="B343" s="113"/>
      <c r="C343" s="155" t="s">
        <v>238</v>
      </c>
      <c r="D343" s="154" t="s">
        <v>239</v>
      </c>
      <c r="E343" s="316"/>
      <c r="F343" s="317"/>
      <c r="G343" s="317"/>
      <c r="H343" s="318"/>
      <c r="I343" s="135"/>
    </row>
    <row r="344" spans="1:9" s="2" customFormat="1" ht="12.75" x14ac:dyDescent="0.25">
      <c r="A344" s="619">
        <v>20</v>
      </c>
      <c r="B344" s="108" t="s">
        <v>243</v>
      </c>
      <c r="C344" s="153" t="s">
        <v>244</v>
      </c>
      <c r="D344" s="154" t="s">
        <v>140</v>
      </c>
      <c r="E344" s="267"/>
      <c r="F344" s="267"/>
      <c r="G344" s="267"/>
      <c r="H344" s="639">
        <f>A344*(E344+F344+G344)</f>
        <v>0</v>
      </c>
      <c r="I344" s="135"/>
    </row>
    <row r="345" spans="1:9" s="2" customFormat="1" ht="12.75" x14ac:dyDescent="0.25">
      <c r="A345" s="615"/>
      <c r="B345" s="113"/>
      <c r="C345" s="155" t="s">
        <v>238</v>
      </c>
      <c r="D345" s="154" t="s">
        <v>239</v>
      </c>
      <c r="E345" s="316"/>
      <c r="F345" s="317"/>
      <c r="G345" s="317"/>
      <c r="H345" s="318"/>
      <c r="I345" s="135"/>
    </row>
    <row r="346" spans="1:9" s="2" customFormat="1" ht="12.75" x14ac:dyDescent="0.25">
      <c r="A346" s="615"/>
      <c r="B346" s="113"/>
      <c r="C346" s="55" t="s">
        <v>245</v>
      </c>
      <c r="D346" s="54" t="s">
        <v>222</v>
      </c>
      <c r="E346" s="316"/>
      <c r="F346" s="317"/>
      <c r="G346" s="317"/>
      <c r="H346" s="318"/>
      <c r="I346" s="135"/>
    </row>
    <row r="347" spans="1:9" s="13" customFormat="1" x14ac:dyDescent="0.25">
      <c r="A347" s="619">
        <v>20</v>
      </c>
      <c r="B347" s="109" t="s">
        <v>246</v>
      </c>
      <c r="C347" s="63" t="s">
        <v>247</v>
      </c>
      <c r="D347" s="142" t="s">
        <v>248</v>
      </c>
      <c r="E347" s="267"/>
      <c r="F347" s="267"/>
      <c r="G347" s="267"/>
      <c r="H347" s="124">
        <f>A347*(E347+F347+G347)</f>
        <v>0</v>
      </c>
      <c r="I347" s="136"/>
    </row>
    <row r="348" spans="1:9" s="13" customFormat="1" ht="15.75" thickBot="1" x14ac:dyDescent="0.3">
      <c r="A348" s="622">
        <v>20</v>
      </c>
      <c r="B348" s="93"/>
      <c r="C348" s="6" t="s">
        <v>249</v>
      </c>
      <c r="D348" s="14" t="s">
        <v>250</v>
      </c>
      <c r="E348" s="266"/>
      <c r="F348" s="266"/>
      <c r="G348" s="266"/>
      <c r="H348" s="148">
        <f>A348*(E348+F348+G348)</f>
        <v>0</v>
      </c>
      <c r="I348" s="136"/>
    </row>
    <row r="349" spans="1:9" s="13" customFormat="1" ht="25.5" x14ac:dyDescent="0.25">
      <c r="A349" s="617">
        <v>20</v>
      </c>
      <c r="B349" s="90" t="s">
        <v>251</v>
      </c>
      <c r="C349" s="3" t="s">
        <v>128</v>
      </c>
      <c r="D349" s="4" t="s">
        <v>252</v>
      </c>
      <c r="E349" s="264"/>
      <c r="F349" s="264"/>
      <c r="G349" s="264"/>
      <c r="H349" s="123">
        <f>A349*(E349+F349+G349)</f>
        <v>0</v>
      </c>
      <c r="I349" s="136"/>
    </row>
    <row r="350" spans="1:9" s="13" customFormat="1" x14ac:dyDescent="0.25">
      <c r="A350" s="623"/>
      <c r="B350" s="91"/>
      <c r="C350" s="63" t="s">
        <v>253</v>
      </c>
      <c r="D350" s="142" t="s">
        <v>254</v>
      </c>
      <c r="E350" s="316"/>
      <c r="F350" s="317"/>
      <c r="G350" s="317"/>
      <c r="H350" s="318"/>
      <c r="I350" s="136"/>
    </row>
    <row r="351" spans="1:9" s="13" customFormat="1" x14ac:dyDescent="0.25">
      <c r="A351" s="623"/>
      <c r="B351" s="92"/>
      <c r="C351" s="63" t="s">
        <v>255</v>
      </c>
      <c r="D351" s="142" t="s">
        <v>256</v>
      </c>
      <c r="E351" s="316"/>
      <c r="F351" s="317"/>
      <c r="G351" s="317"/>
      <c r="H351" s="318"/>
      <c r="I351" s="136"/>
    </row>
    <row r="352" spans="1:9" s="13" customFormat="1" x14ac:dyDescent="0.25">
      <c r="A352" s="623"/>
      <c r="B352" s="92"/>
      <c r="C352" s="63" t="s">
        <v>257</v>
      </c>
      <c r="D352" s="142" t="s">
        <v>258</v>
      </c>
      <c r="E352" s="316"/>
      <c r="F352" s="317"/>
      <c r="G352" s="317"/>
      <c r="H352" s="318"/>
      <c r="I352" s="136"/>
    </row>
    <row r="353" spans="1:9" s="13" customFormat="1" x14ac:dyDescent="0.25">
      <c r="A353" s="623"/>
      <c r="B353" s="92"/>
      <c r="C353" s="63" t="s">
        <v>259</v>
      </c>
      <c r="D353" s="142" t="s">
        <v>260</v>
      </c>
      <c r="E353" s="316"/>
      <c r="F353" s="317"/>
      <c r="G353" s="317"/>
      <c r="H353" s="318"/>
      <c r="I353" s="136"/>
    </row>
    <row r="354" spans="1:9" s="13" customFormat="1" ht="25.5" x14ac:dyDescent="0.25">
      <c r="A354" s="623"/>
      <c r="B354" s="92"/>
      <c r="C354" s="63" t="s">
        <v>261</v>
      </c>
      <c r="D354" s="142" t="s">
        <v>262</v>
      </c>
      <c r="E354" s="316"/>
      <c r="F354" s="317"/>
      <c r="G354" s="317"/>
      <c r="H354" s="318"/>
      <c r="I354" s="136"/>
    </row>
    <row r="355" spans="1:9" s="13" customFormat="1" x14ac:dyDescent="0.25">
      <c r="A355" s="623"/>
      <c r="B355" s="92"/>
      <c r="C355" s="63" t="s">
        <v>263</v>
      </c>
      <c r="D355" s="142" t="s">
        <v>264</v>
      </c>
      <c r="E355" s="316"/>
      <c r="F355" s="317"/>
      <c r="G355" s="317"/>
      <c r="H355" s="318"/>
      <c r="I355" s="136"/>
    </row>
    <row r="356" spans="1:9" s="13" customFormat="1" x14ac:dyDescent="0.25">
      <c r="A356" s="623"/>
      <c r="B356" s="92"/>
      <c r="C356" s="63" t="s">
        <v>265</v>
      </c>
      <c r="D356" s="142" t="s">
        <v>266</v>
      </c>
      <c r="E356" s="316"/>
      <c r="F356" s="317"/>
      <c r="G356" s="317"/>
      <c r="H356" s="318"/>
      <c r="I356" s="136"/>
    </row>
    <row r="357" spans="1:9" s="13" customFormat="1" x14ac:dyDescent="0.25">
      <c r="A357" s="623"/>
      <c r="B357" s="92"/>
      <c r="C357" s="63" t="s">
        <v>267</v>
      </c>
      <c r="D357" s="142" t="s">
        <v>268</v>
      </c>
      <c r="E357" s="316"/>
      <c r="F357" s="317"/>
      <c r="G357" s="317"/>
      <c r="H357" s="318"/>
      <c r="I357" s="136"/>
    </row>
    <row r="358" spans="1:9" s="13" customFormat="1" x14ac:dyDescent="0.25">
      <c r="A358" s="623"/>
      <c r="B358" s="92"/>
      <c r="C358" s="63" t="s">
        <v>269</v>
      </c>
      <c r="D358" s="142" t="s">
        <v>270</v>
      </c>
      <c r="E358" s="316"/>
      <c r="F358" s="317"/>
      <c r="G358" s="317"/>
      <c r="H358" s="318"/>
      <c r="I358" s="136"/>
    </row>
    <row r="359" spans="1:9" s="13" customFormat="1" x14ac:dyDescent="0.25">
      <c r="A359" s="623"/>
      <c r="B359" s="92"/>
      <c r="C359" s="63" t="s">
        <v>271</v>
      </c>
      <c r="D359" s="142" t="s">
        <v>272</v>
      </c>
      <c r="E359" s="316"/>
      <c r="F359" s="317"/>
      <c r="G359" s="317"/>
      <c r="H359" s="318"/>
      <c r="I359" s="136"/>
    </row>
    <row r="360" spans="1:9" s="13" customFormat="1" ht="25.5" x14ac:dyDescent="0.25">
      <c r="A360" s="623"/>
      <c r="B360" s="91"/>
      <c r="C360" s="734" t="s">
        <v>273</v>
      </c>
      <c r="D360" s="150" t="s">
        <v>274</v>
      </c>
      <c r="E360" s="316"/>
      <c r="F360" s="317"/>
      <c r="G360" s="317"/>
      <c r="H360" s="318"/>
      <c r="I360" s="136"/>
    </row>
    <row r="361" spans="1:9" s="13" customFormat="1" x14ac:dyDescent="0.25">
      <c r="A361" s="623"/>
      <c r="B361" s="91"/>
      <c r="C361" s="735"/>
      <c r="D361" s="150" t="s">
        <v>275</v>
      </c>
      <c r="E361" s="316"/>
      <c r="F361" s="317"/>
      <c r="G361" s="317"/>
      <c r="H361" s="318"/>
      <c r="I361" s="136"/>
    </row>
    <row r="362" spans="1:9" s="13" customFormat="1" x14ac:dyDescent="0.25">
      <c r="A362" s="623"/>
      <c r="B362" s="91"/>
      <c r="C362" s="735"/>
      <c r="D362" s="150" t="s">
        <v>276</v>
      </c>
      <c r="E362" s="316"/>
      <c r="F362" s="317"/>
      <c r="G362" s="317"/>
      <c r="H362" s="318"/>
      <c r="I362" s="136"/>
    </row>
    <row r="363" spans="1:9" s="13" customFormat="1" x14ac:dyDescent="0.25">
      <c r="A363" s="623"/>
      <c r="B363" s="91"/>
      <c r="C363" s="735"/>
      <c r="D363" s="150" t="s">
        <v>277</v>
      </c>
      <c r="E363" s="316"/>
      <c r="F363" s="317"/>
      <c r="G363" s="317"/>
      <c r="H363" s="318"/>
      <c r="I363" s="136"/>
    </row>
    <row r="364" spans="1:9" s="13" customFormat="1" ht="17.25" customHeight="1" x14ac:dyDescent="0.25">
      <c r="A364" s="623"/>
      <c r="B364" s="91"/>
      <c r="C364" s="735"/>
      <c r="D364" s="150" t="s">
        <v>278</v>
      </c>
      <c r="E364" s="316"/>
      <c r="F364" s="317"/>
      <c r="G364" s="317"/>
      <c r="H364" s="318"/>
      <c r="I364" s="136"/>
    </row>
    <row r="365" spans="1:9" s="13" customFormat="1" ht="17.25" customHeight="1" x14ac:dyDescent="0.25">
      <c r="A365" s="623"/>
      <c r="B365" s="91"/>
      <c r="C365" s="735"/>
      <c r="D365" s="150" t="s">
        <v>279</v>
      </c>
      <c r="E365" s="316"/>
      <c r="F365" s="317"/>
      <c r="G365" s="317"/>
      <c r="H365" s="318"/>
      <c r="I365" s="136"/>
    </row>
    <row r="366" spans="1:9" s="13" customFormat="1" ht="17.25" customHeight="1" x14ac:dyDescent="0.25">
      <c r="A366" s="623"/>
      <c r="B366" s="91"/>
      <c r="C366" s="736"/>
      <c r="D366" s="150" t="s">
        <v>280</v>
      </c>
      <c r="E366" s="316"/>
      <c r="F366" s="317"/>
      <c r="G366" s="317"/>
      <c r="H366" s="318"/>
      <c r="I366" s="136"/>
    </row>
    <row r="367" spans="1:9" s="13" customFormat="1" ht="25.5" x14ac:dyDescent="0.25">
      <c r="A367" s="623"/>
      <c r="B367" s="92"/>
      <c r="C367" s="63" t="s">
        <v>281</v>
      </c>
      <c r="D367" s="142" t="s">
        <v>282</v>
      </c>
      <c r="E367" s="316"/>
      <c r="F367" s="317"/>
      <c r="G367" s="317"/>
      <c r="H367" s="318"/>
      <c r="I367" s="136"/>
    </row>
    <row r="368" spans="1:9" s="13" customFormat="1" ht="64.5" thickBot="1" x14ac:dyDescent="0.3">
      <c r="A368" s="624"/>
      <c r="B368" s="94"/>
      <c r="C368" s="119" t="s">
        <v>1021</v>
      </c>
      <c r="D368" s="121" t="s">
        <v>283</v>
      </c>
      <c r="E368" s="319"/>
      <c r="F368" s="320"/>
      <c r="G368" s="320"/>
      <c r="H368" s="321"/>
      <c r="I368" s="136"/>
    </row>
    <row r="369" spans="1:9" s="13" customFormat="1" x14ac:dyDescent="0.25">
      <c r="A369" s="617">
        <v>40</v>
      </c>
      <c r="B369" s="90" t="s">
        <v>251</v>
      </c>
      <c r="C369" s="3" t="s">
        <v>284</v>
      </c>
      <c r="D369" s="4" t="s">
        <v>285</v>
      </c>
      <c r="E369" s="264"/>
      <c r="F369" s="264"/>
      <c r="G369" s="264"/>
      <c r="H369" s="123">
        <f>A369*(E369+F369+G369)</f>
        <v>0</v>
      </c>
      <c r="I369" s="136"/>
    </row>
    <row r="370" spans="1:9" s="13" customFormat="1" x14ac:dyDescent="0.25">
      <c r="A370" s="623"/>
      <c r="B370" s="91" t="s">
        <v>286</v>
      </c>
      <c r="C370" s="63" t="s">
        <v>253</v>
      </c>
      <c r="D370" s="142" t="s">
        <v>254</v>
      </c>
      <c r="E370" s="316"/>
      <c r="F370" s="317"/>
      <c r="G370" s="317"/>
      <c r="H370" s="318"/>
      <c r="I370" s="136"/>
    </row>
    <row r="371" spans="1:9" s="13" customFormat="1" x14ac:dyDescent="0.25">
      <c r="A371" s="623"/>
      <c r="B371" s="93"/>
      <c r="C371" s="63" t="s">
        <v>242</v>
      </c>
      <c r="D371" s="142" t="s">
        <v>287</v>
      </c>
      <c r="E371" s="316"/>
      <c r="F371" s="317"/>
      <c r="G371" s="317"/>
      <c r="H371" s="318"/>
      <c r="I371" s="136"/>
    </row>
    <row r="372" spans="1:9" s="13" customFormat="1" ht="25.5" x14ac:dyDescent="0.25">
      <c r="A372" s="623"/>
      <c r="B372" s="93"/>
      <c r="C372" s="6" t="s">
        <v>241</v>
      </c>
      <c r="D372" s="14" t="s">
        <v>1138</v>
      </c>
      <c r="E372" s="316"/>
      <c r="F372" s="317"/>
      <c r="G372" s="317"/>
      <c r="H372" s="318"/>
      <c r="I372" s="136"/>
    </row>
    <row r="373" spans="1:9" s="13" customFormat="1" x14ac:dyDescent="0.25">
      <c r="A373" s="619">
        <v>40</v>
      </c>
      <c r="B373" s="96"/>
      <c r="C373" s="63" t="s">
        <v>288</v>
      </c>
      <c r="D373" s="65" t="s">
        <v>289</v>
      </c>
      <c r="E373" s="267"/>
      <c r="F373" s="267"/>
      <c r="G373" s="267"/>
      <c r="H373" s="124">
        <f>A373*(E373+F373+G373)</f>
        <v>0</v>
      </c>
      <c r="I373" s="136"/>
    </row>
    <row r="374" spans="1:9" s="13" customFormat="1" x14ac:dyDescent="0.25">
      <c r="A374" s="623"/>
      <c r="B374" s="96"/>
      <c r="C374" s="15" t="s">
        <v>253</v>
      </c>
      <c r="D374" s="16" t="s">
        <v>254</v>
      </c>
      <c r="E374" s="316"/>
      <c r="F374" s="317"/>
      <c r="G374" s="317"/>
      <c r="H374" s="318"/>
      <c r="I374" s="136"/>
    </row>
    <row r="375" spans="1:9" s="13" customFormat="1" x14ac:dyDescent="0.25">
      <c r="A375" s="623"/>
      <c r="B375" s="93"/>
      <c r="C375" s="63" t="s">
        <v>242</v>
      </c>
      <c r="D375" s="142" t="s">
        <v>287</v>
      </c>
      <c r="E375" s="316"/>
      <c r="F375" s="317"/>
      <c r="G375" s="317"/>
      <c r="H375" s="318"/>
      <c r="I375" s="136"/>
    </row>
    <row r="376" spans="1:9" s="13" customFormat="1" ht="25.5" x14ac:dyDescent="0.25">
      <c r="A376" s="623"/>
      <c r="B376" s="93"/>
      <c r="C376" s="6" t="s">
        <v>241</v>
      </c>
      <c r="D376" s="14" t="s">
        <v>1138</v>
      </c>
      <c r="E376" s="316"/>
      <c r="F376" s="317"/>
      <c r="G376" s="317"/>
      <c r="H376" s="318"/>
      <c r="I376" s="136"/>
    </row>
    <row r="377" spans="1:9" s="13" customFormat="1" x14ac:dyDescent="0.25">
      <c r="A377" s="619">
        <v>40</v>
      </c>
      <c r="B377" s="96"/>
      <c r="C377" s="63" t="s">
        <v>247</v>
      </c>
      <c r="D377" s="65" t="s">
        <v>290</v>
      </c>
      <c r="E377" s="267"/>
      <c r="F377" s="267"/>
      <c r="G377" s="267"/>
      <c r="H377" s="124">
        <f t="shared" ref="H377:H383" si="3">A377*(E377+F377+G377)</f>
        <v>0</v>
      </c>
      <c r="I377" s="139"/>
    </row>
    <row r="378" spans="1:9" s="13" customFormat="1" x14ac:dyDescent="0.25">
      <c r="A378" s="619">
        <v>40</v>
      </c>
      <c r="B378" s="96"/>
      <c r="C378" s="63" t="s">
        <v>249</v>
      </c>
      <c r="D378" s="65" t="s">
        <v>291</v>
      </c>
      <c r="E378" s="267"/>
      <c r="F378" s="267"/>
      <c r="G378" s="267"/>
      <c r="H378" s="124">
        <f t="shared" si="3"/>
        <v>0</v>
      </c>
      <c r="I378" s="139"/>
    </row>
    <row r="379" spans="1:9" s="13" customFormat="1" x14ac:dyDescent="0.25">
      <c r="A379" s="619">
        <v>40</v>
      </c>
      <c r="B379" s="96"/>
      <c r="C379" s="63" t="s">
        <v>292</v>
      </c>
      <c r="D379" s="65" t="s">
        <v>293</v>
      </c>
      <c r="E379" s="267"/>
      <c r="F379" s="267"/>
      <c r="G379" s="267"/>
      <c r="H379" s="124">
        <f t="shared" si="3"/>
        <v>0</v>
      </c>
      <c r="I379" s="139"/>
    </row>
    <row r="380" spans="1:9" s="13" customFormat="1" x14ac:dyDescent="0.25">
      <c r="A380" s="619">
        <v>40</v>
      </c>
      <c r="B380" s="96"/>
      <c r="C380" s="63" t="s">
        <v>294</v>
      </c>
      <c r="D380" s="65" t="s">
        <v>295</v>
      </c>
      <c r="E380" s="267"/>
      <c r="F380" s="267"/>
      <c r="G380" s="267"/>
      <c r="H380" s="124">
        <f t="shared" si="3"/>
        <v>0</v>
      </c>
      <c r="I380" s="139"/>
    </row>
    <row r="381" spans="1:9" s="13" customFormat="1" x14ac:dyDescent="0.25">
      <c r="A381" s="625">
        <v>40</v>
      </c>
      <c r="B381" s="96"/>
      <c r="C381" s="63" t="s">
        <v>296</v>
      </c>
      <c r="D381" s="65" t="s">
        <v>297</v>
      </c>
      <c r="E381" s="267"/>
      <c r="F381" s="267"/>
      <c r="G381" s="267"/>
      <c r="H381" s="124">
        <f t="shared" si="3"/>
        <v>0</v>
      </c>
      <c r="I381" s="139"/>
    </row>
    <row r="382" spans="1:9" s="13" customFormat="1" ht="15.75" thickBot="1" x14ac:dyDescent="0.3">
      <c r="A382" s="615">
        <v>40</v>
      </c>
      <c r="B382" s="93"/>
      <c r="C382" s="27" t="s">
        <v>298</v>
      </c>
      <c r="D382" s="85" t="s">
        <v>299</v>
      </c>
      <c r="E382" s="272"/>
      <c r="F382" s="272"/>
      <c r="G382" s="272"/>
      <c r="H382" s="129">
        <f t="shared" si="3"/>
        <v>0</v>
      </c>
      <c r="I382" s="139"/>
    </row>
    <row r="383" spans="1:9" s="13" customFormat="1" ht="25.5" x14ac:dyDescent="0.25">
      <c r="A383" s="617">
        <v>10</v>
      </c>
      <c r="B383" s="90" t="s">
        <v>300</v>
      </c>
      <c r="C383" s="3" t="s">
        <v>128</v>
      </c>
      <c r="D383" s="4" t="s">
        <v>252</v>
      </c>
      <c r="E383" s="264"/>
      <c r="F383" s="264"/>
      <c r="G383" s="264"/>
      <c r="H383" s="123">
        <f t="shared" si="3"/>
        <v>0</v>
      </c>
      <c r="I383" s="136"/>
    </row>
    <row r="384" spans="1:9" s="13" customFormat="1" x14ac:dyDescent="0.25">
      <c r="A384" s="623"/>
      <c r="B384" s="91"/>
      <c r="C384" s="63" t="s">
        <v>253</v>
      </c>
      <c r="D384" s="142" t="s">
        <v>254</v>
      </c>
      <c r="E384" s="316"/>
      <c r="F384" s="317"/>
      <c r="G384" s="317"/>
      <c r="H384" s="318"/>
      <c r="I384" s="136"/>
    </row>
    <row r="385" spans="1:9" s="13" customFormat="1" x14ac:dyDescent="0.25">
      <c r="A385" s="623"/>
      <c r="B385" s="92"/>
      <c r="C385" s="63" t="s">
        <v>255</v>
      </c>
      <c r="D385" s="142" t="s">
        <v>256</v>
      </c>
      <c r="E385" s="316"/>
      <c r="F385" s="317"/>
      <c r="G385" s="317"/>
      <c r="H385" s="318"/>
      <c r="I385" s="136"/>
    </row>
    <row r="386" spans="1:9" s="13" customFormat="1" x14ac:dyDescent="0.25">
      <c r="A386" s="623"/>
      <c r="B386" s="92"/>
      <c r="C386" s="63" t="s">
        <v>257</v>
      </c>
      <c r="D386" s="142" t="s">
        <v>258</v>
      </c>
      <c r="E386" s="316"/>
      <c r="F386" s="317"/>
      <c r="G386" s="317"/>
      <c r="H386" s="318"/>
      <c r="I386" s="136"/>
    </row>
    <row r="387" spans="1:9" s="13" customFormat="1" x14ac:dyDescent="0.25">
      <c r="A387" s="623"/>
      <c r="B387" s="92"/>
      <c r="C387" s="63" t="s">
        <v>259</v>
      </c>
      <c r="D387" s="142" t="s">
        <v>301</v>
      </c>
      <c r="E387" s="316"/>
      <c r="F387" s="317"/>
      <c r="G387" s="317"/>
      <c r="H387" s="318"/>
      <c r="I387" s="136"/>
    </row>
    <row r="388" spans="1:9" s="13" customFormat="1" ht="38.25" x14ac:dyDescent="0.25">
      <c r="A388" s="623"/>
      <c r="B388" s="92"/>
      <c r="C388" s="63" t="s">
        <v>261</v>
      </c>
      <c r="D388" s="142" t="s">
        <v>302</v>
      </c>
      <c r="E388" s="316"/>
      <c r="F388" s="317"/>
      <c r="G388" s="317"/>
      <c r="H388" s="318"/>
      <c r="I388" s="136"/>
    </row>
    <row r="389" spans="1:9" s="13" customFormat="1" x14ac:dyDescent="0.25">
      <c r="A389" s="623"/>
      <c r="B389" s="92"/>
      <c r="C389" s="63" t="s">
        <v>263</v>
      </c>
      <c r="D389" s="142" t="s">
        <v>303</v>
      </c>
      <c r="E389" s="316"/>
      <c r="F389" s="317"/>
      <c r="G389" s="317"/>
      <c r="H389" s="318"/>
      <c r="I389" s="136"/>
    </row>
    <row r="390" spans="1:9" s="13" customFormat="1" x14ac:dyDescent="0.25">
      <c r="A390" s="623"/>
      <c r="B390" s="92"/>
      <c r="C390" s="63" t="s">
        <v>265</v>
      </c>
      <c r="D390" s="142" t="s">
        <v>266</v>
      </c>
      <c r="E390" s="316"/>
      <c r="F390" s="317"/>
      <c r="G390" s="317"/>
      <c r="H390" s="318"/>
      <c r="I390" s="136"/>
    </row>
    <row r="391" spans="1:9" s="13" customFormat="1" x14ac:dyDescent="0.25">
      <c r="A391" s="623"/>
      <c r="B391" s="92"/>
      <c r="C391" s="63" t="s">
        <v>267</v>
      </c>
      <c r="D391" s="142" t="s">
        <v>304</v>
      </c>
      <c r="E391" s="316"/>
      <c r="F391" s="317"/>
      <c r="G391" s="317"/>
      <c r="H391" s="318"/>
      <c r="I391" s="136"/>
    </row>
    <row r="392" spans="1:9" s="13" customFormat="1" x14ac:dyDescent="0.25">
      <c r="A392" s="623"/>
      <c r="B392" s="92"/>
      <c r="C392" s="63" t="s">
        <v>269</v>
      </c>
      <c r="D392" s="142" t="s">
        <v>305</v>
      </c>
      <c r="E392" s="316"/>
      <c r="F392" s="317"/>
      <c r="G392" s="317"/>
      <c r="H392" s="318"/>
      <c r="I392" s="136"/>
    </row>
    <row r="393" spans="1:9" s="13" customFormat="1" x14ac:dyDescent="0.25">
      <c r="A393" s="623"/>
      <c r="B393" s="92"/>
      <c r="C393" s="63" t="s">
        <v>271</v>
      </c>
      <c r="D393" s="142" t="s">
        <v>272</v>
      </c>
      <c r="E393" s="316"/>
      <c r="F393" s="317"/>
      <c r="G393" s="317"/>
      <c r="H393" s="318"/>
      <c r="I393" s="136"/>
    </row>
    <row r="394" spans="1:9" s="13" customFormat="1" x14ac:dyDescent="0.25">
      <c r="A394" s="623"/>
      <c r="B394" s="92"/>
      <c r="C394" s="6" t="s">
        <v>306</v>
      </c>
      <c r="D394" s="142" t="s">
        <v>307</v>
      </c>
      <c r="E394" s="316"/>
      <c r="F394" s="317"/>
      <c r="G394" s="317"/>
      <c r="H394" s="318"/>
      <c r="I394" s="136"/>
    </row>
    <row r="395" spans="1:9" s="13" customFormat="1" ht="25.5" x14ac:dyDescent="0.25">
      <c r="A395" s="623"/>
      <c r="B395" s="92"/>
      <c r="C395" s="6" t="s">
        <v>308</v>
      </c>
      <c r="D395" s="142" t="s">
        <v>309</v>
      </c>
      <c r="E395" s="316"/>
      <c r="F395" s="317"/>
      <c r="G395" s="317"/>
      <c r="H395" s="318"/>
      <c r="I395" s="136"/>
    </row>
    <row r="396" spans="1:9" s="13" customFormat="1" ht="38.25" x14ac:dyDescent="0.25">
      <c r="A396" s="623"/>
      <c r="B396" s="91"/>
      <c r="C396" s="734" t="s">
        <v>273</v>
      </c>
      <c r="D396" s="150" t="s">
        <v>310</v>
      </c>
      <c r="E396" s="316"/>
      <c r="F396" s="317"/>
      <c r="G396" s="317"/>
      <c r="H396" s="318"/>
      <c r="I396" s="136"/>
    </row>
    <row r="397" spans="1:9" s="13" customFormat="1" x14ac:dyDescent="0.25">
      <c r="A397" s="623"/>
      <c r="B397" s="91"/>
      <c r="C397" s="735"/>
      <c r="D397" s="150" t="s">
        <v>311</v>
      </c>
      <c r="E397" s="316"/>
      <c r="F397" s="317"/>
      <c r="G397" s="317"/>
      <c r="H397" s="318"/>
      <c r="I397" s="136"/>
    </row>
    <row r="398" spans="1:9" s="13" customFormat="1" ht="25.5" x14ac:dyDescent="0.25">
      <c r="A398" s="623"/>
      <c r="B398" s="91"/>
      <c r="C398" s="735"/>
      <c r="D398" s="150" t="s">
        <v>312</v>
      </c>
      <c r="E398" s="316"/>
      <c r="F398" s="317"/>
      <c r="G398" s="317"/>
      <c r="H398" s="318"/>
      <c r="I398" s="136"/>
    </row>
    <row r="399" spans="1:9" s="13" customFormat="1" ht="25.5" x14ac:dyDescent="0.25">
      <c r="A399" s="623"/>
      <c r="B399" s="91"/>
      <c r="C399" s="735"/>
      <c r="D399" s="150" t="s">
        <v>313</v>
      </c>
      <c r="E399" s="316"/>
      <c r="F399" s="317"/>
      <c r="G399" s="317"/>
      <c r="H399" s="318"/>
      <c r="I399" s="136"/>
    </row>
    <row r="400" spans="1:9" s="13" customFormat="1" ht="25.5" x14ac:dyDescent="0.25">
      <c r="A400" s="623"/>
      <c r="B400" s="91"/>
      <c r="C400" s="735"/>
      <c r="D400" s="150" t="s">
        <v>314</v>
      </c>
      <c r="E400" s="316"/>
      <c r="F400" s="317"/>
      <c r="G400" s="317"/>
      <c r="H400" s="318"/>
      <c r="I400" s="136"/>
    </row>
    <row r="401" spans="1:10" s="13" customFormat="1" x14ac:dyDescent="0.25">
      <c r="A401" s="623"/>
      <c r="B401" s="91"/>
      <c r="C401" s="735"/>
      <c r="D401" s="150" t="s">
        <v>277</v>
      </c>
      <c r="E401" s="316"/>
      <c r="F401" s="317"/>
      <c r="G401" s="317"/>
      <c r="H401" s="318"/>
      <c r="I401" s="136"/>
    </row>
    <row r="402" spans="1:10" s="13" customFormat="1" ht="29.25" customHeight="1" x14ac:dyDescent="0.25">
      <c r="A402" s="623"/>
      <c r="B402" s="91"/>
      <c r="C402" s="735"/>
      <c r="D402" s="150" t="s">
        <v>315</v>
      </c>
      <c r="E402" s="316"/>
      <c r="F402" s="317"/>
      <c r="G402" s="317"/>
      <c r="H402" s="318"/>
      <c r="I402" s="136"/>
    </row>
    <row r="403" spans="1:10" s="13" customFormat="1" ht="17.25" customHeight="1" x14ac:dyDescent="0.25">
      <c r="A403" s="623"/>
      <c r="B403" s="91"/>
      <c r="C403" s="736"/>
      <c r="D403" s="150" t="s">
        <v>280</v>
      </c>
      <c r="E403" s="316"/>
      <c r="F403" s="317"/>
      <c r="G403" s="317"/>
      <c r="H403" s="318"/>
      <c r="I403" s="136"/>
    </row>
    <row r="404" spans="1:10" s="13" customFormat="1" ht="25.5" x14ac:dyDescent="0.25">
      <c r="A404" s="623"/>
      <c r="B404" s="92"/>
      <c r="C404" s="63" t="s">
        <v>281</v>
      </c>
      <c r="D404" s="142" t="s">
        <v>282</v>
      </c>
      <c r="E404" s="316"/>
      <c r="F404" s="317"/>
      <c r="G404" s="317"/>
      <c r="H404" s="318"/>
      <c r="I404" s="136"/>
    </row>
    <row r="405" spans="1:10" s="13" customFormat="1" ht="96" customHeight="1" thickBot="1" x14ac:dyDescent="0.3">
      <c r="A405" s="623"/>
      <c r="B405" s="92"/>
      <c r="C405" s="6" t="s">
        <v>1021</v>
      </c>
      <c r="D405" s="14" t="s">
        <v>316</v>
      </c>
      <c r="E405" s="316"/>
      <c r="F405" s="317"/>
      <c r="G405" s="317"/>
      <c r="H405" s="318"/>
      <c r="I405" s="136"/>
    </row>
    <row r="406" spans="1:10" s="13" customFormat="1" x14ac:dyDescent="0.25">
      <c r="A406" s="617">
        <v>10</v>
      </c>
      <c r="B406" s="90" t="s">
        <v>317</v>
      </c>
      <c r="C406" s="3" t="s">
        <v>284</v>
      </c>
      <c r="D406" s="4" t="s">
        <v>285</v>
      </c>
      <c r="E406" s="264"/>
      <c r="F406" s="264"/>
      <c r="G406" s="264"/>
      <c r="H406" s="123">
        <f>A406*(E406+F406+G406)</f>
        <v>0</v>
      </c>
      <c r="I406" s="136"/>
    </row>
    <row r="407" spans="1:10" s="13" customFormat="1" x14ac:dyDescent="0.25">
      <c r="A407" s="623"/>
      <c r="B407" s="91" t="s">
        <v>286</v>
      </c>
      <c r="C407" s="63" t="s">
        <v>253</v>
      </c>
      <c r="D407" s="142" t="s">
        <v>254</v>
      </c>
      <c r="E407" s="316"/>
      <c r="F407" s="317"/>
      <c r="G407" s="317"/>
      <c r="H407" s="318"/>
      <c r="I407" s="136"/>
    </row>
    <row r="408" spans="1:10" s="13" customFormat="1" x14ac:dyDescent="0.25">
      <c r="A408" s="623"/>
      <c r="B408" s="93"/>
      <c r="C408" s="63" t="s">
        <v>242</v>
      </c>
      <c r="D408" s="65" t="s">
        <v>287</v>
      </c>
      <c r="E408" s="316"/>
      <c r="F408" s="317"/>
      <c r="G408" s="317"/>
      <c r="H408" s="318"/>
      <c r="I408" s="136"/>
    </row>
    <row r="409" spans="1:10" s="13" customFormat="1" x14ac:dyDescent="0.25">
      <c r="A409" s="619">
        <v>10</v>
      </c>
      <c r="B409" s="96"/>
      <c r="C409" s="15" t="s">
        <v>288</v>
      </c>
      <c r="D409" s="16" t="s">
        <v>289</v>
      </c>
      <c r="E409" s="267"/>
      <c r="F409" s="267"/>
      <c r="G409" s="267"/>
      <c r="H409" s="124">
        <f>A409*(E409+F409+G409)</f>
        <v>0</v>
      </c>
      <c r="I409" s="136"/>
    </row>
    <row r="410" spans="1:10" s="13" customFormat="1" x14ac:dyDescent="0.25">
      <c r="A410" s="623"/>
      <c r="B410" s="96"/>
      <c r="C410" s="63" t="s">
        <v>253</v>
      </c>
      <c r="D410" s="142" t="s">
        <v>254</v>
      </c>
      <c r="E410" s="316"/>
      <c r="F410" s="317"/>
      <c r="G410" s="317"/>
      <c r="H410" s="318"/>
      <c r="I410" s="136"/>
    </row>
    <row r="411" spans="1:10" s="13" customFormat="1" x14ac:dyDescent="0.25">
      <c r="A411" s="623"/>
      <c r="B411" s="93"/>
      <c r="C411" s="63" t="s">
        <v>242</v>
      </c>
      <c r="D411" s="65" t="s">
        <v>318</v>
      </c>
      <c r="E411" s="316"/>
      <c r="F411" s="317"/>
      <c r="G411" s="317"/>
      <c r="H411" s="318"/>
      <c r="I411" s="136"/>
    </row>
    <row r="412" spans="1:10" s="13" customFormat="1" x14ac:dyDescent="0.25">
      <c r="A412" s="619">
        <v>64</v>
      </c>
      <c r="B412" s="96"/>
      <c r="C412" s="15" t="s">
        <v>247</v>
      </c>
      <c r="D412" s="16" t="s">
        <v>290</v>
      </c>
      <c r="E412" s="267"/>
      <c r="F412" s="267"/>
      <c r="G412" s="267"/>
      <c r="H412" s="124">
        <f>A412*(E412+F412+G412)</f>
        <v>0</v>
      </c>
      <c r="I412" s="136"/>
      <c r="J412" s="86"/>
    </row>
    <row r="413" spans="1:10" s="13" customFormat="1" x14ac:dyDescent="0.25">
      <c r="A413" s="623"/>
      <c r="B413" s="96"/>
      <c r="C413" s="15" t="s">
        <v>242</v>
      </c>
      <c r="D413" s="65" t="s">
        <v>318</v>
      </c>
      <c r="E413" s="316"/>
      <c r="F413" s="317"/>
      <c r="G413" s="317"/>
      <c r="H413" s="318"/>
      <c r="I413" s="136"/>
    </row>
    <row r="414" spans="1:10" s="13" customFormat="1" x14ac:dyDescent="0.25">
      <c r="A414" s="619">
        <v>64</v>
      </c>
      <c r="B414" s="96"/>
      <c r="C414" s="15" t="s">
        <v>249</v>
      </c>
      <c r="D414" s="16" t="s">
        <v>291</v>
      </c>
      <c r="E414" s="267"/>
      <c r="F414" s="267"/>
      <c r="G414" s="267"/>
      <c r="H414" s="124">
        <f>A414*(E414+F414+G414)</f>
        <v>0</v>
      </c>
      <c r="I414" s="136"/>
      <c r="J414" s="86"/>
    </row>
    <row r="415" spans="1:10" s="13" customFormat="1" x14ac:dyDescent="0.25">
      <c r="A415" s="623"/>
      <c r="B415" s="96"/>
      <c r="C415" s="15" t="s">
        <v>242</v>
      </c>
      <c r="D415" s="65" t="s">
        <v>318</v>
      </c>
      <c r="E415" s="316"/>
      <c r="F415" s="317"/>
      <c r="G415" s="317"/>
      <c r="H415" s="318"/>
      <c r="I415" s="136"/>
      <c r="J415" s="86"/>
    </row>
    <row r="416" spans="1:10" s="13" customFormat="1" x14ac:dyDescent="0.25">
      <c r="A416" s="619">
        <v>48</v>
      </c>
      <c r="B416" s="96"/>
      <c r="C416" s="15" t="s">
        <v>292</v>
      </c>
      <c r="D416" s="20" t="s">
        <v>991</v>
      </c>
      <c r="E416" s="267"/>
      <c r="F416" s="267"/>
      <c r="G416" s="267"/>
      <c r="H416" s="124">
        <f>A416*(E416+F416+G416)</f>
        <v>0</v>
      </c>
      <c r="I416" s="136"/>
      <c r="J416" s="86"/>
    </row>
    <row r="417" spans="1:10" s="13" customFormat="1" x14ac:dyDescent="0.25">
      <c r="A417" s="623"/>
      <c r="B417" s="96"/>
      <c r="C417" s="15" t="s">
        <v>242</v>
      </c>
      <c r="D417" s="65" t="s">
        <v>318</v>
      </c>
      <c r="E417" s="316"/>
      <c r="F417" s="317"/>
      <c r="G417" s="317"/>
      <c r="H417" s="318"/>
      <c r="I417" s="136"/>
      <c r="J417" s="86"/>
    </row>
    <row r="418" spans="1:10" s="13" customFormat="1" x14ac:dyDescent="0.25">
      <c r="A418" s="619">
        <v>16</v>
      </c>
      <c r="B418" s="96"/>
      <c r="C418" s="15" t="s">
        <v>294</v>
      </c>
      <c r="D418" s="16" t="s">
        <v>992</v>
      </c>
      <c r="E418" s="267"/>
      <c r="F418" s="267"/>
      <c r="G418" s="267"/>
      <c r="H418" s="124">
        <f>A418*(E418+F418+G418)</f>
        <v>0</v>
      </c>
      <c r="I418" s="136"/>
      <c r="J418" s="86"/>
    </row>
    <row r="419" spans="1:10" s="13" customFormat="1" x14ac:dyDescent="0.25">
      <c r="A419" s="623"/>
      <c r="B419" s="96"/>
      <c r="C419" s="15" t="s">
        <v>242</v>
      </c>
      <c r="D419" s="65" t="s">
        <v>318</v>
      </c>
      <c r="E419" s="316"/>
      <c r="F419" s="317"/>
      <c r="G419" s="317"/>
      <c r="H419" s="318"/>
      <c r="I419" s="136"/>
      <c r="J419" s="86"/>
    </row>
    <row r="420" spans="1:10" s="13" customFormat="1" x14ac:dyDescent="0.25">
      <c r="A420" s="619">
        <v>4</v>
      </c>
      <c r="B420" s="96"/>
      <c r="C420" s="15" t="s">
        <v>319</v>
      </c>
      <c r="D420" s="16" t="s">
        <v>984</v>
      </c>
      <c r="E420" s="267"/>
      <c r="F420" s="267"/>
      <c r="G420" s="267"/>
      <c r="H420" s="124">
        <f>A420*(E420+F420+G420)</f>
        <v>0</v>
      </c>
      <c r="I420" s="136"/>
    </row>
    <row r="421" spans="1:10" s="13" customFormat="1" ht="38.25" x14ac:dyDescent="0.25">
      <c r="A421" s="615"/>
      <c r="B421" s="96"/>
      <c r="C421" s="27"/>
      <c r="D421" s="72" t="s">
        <v>985</v>
      </c>
      <c r="E421" s="316"/>
      <c r="F421" s="317"/>
      <c r="G421" s="317"/>
      <c r="H421" s="318"/>
      <c r="I421" s="136"/>
    </row>
    <row r="422" spans="1:10" s="13" customFormat="1" ht="39" thickBot="1" x14ac:dyDescent="0.3">
      <c r="A422" s="624"/>
      <c r="B422" s="110"/>
      <c r="C422" s="7" t="s">
        <v>320</v>
      </c>
      <c r="D422" s="121" t="s">
        <v>321</v>
      </c>
      <c r="E422" s="319"/>
      <c r="F422" s="320"/>
      <c r="G422" s="320"/>
      <c r="H422" s="321"/>
      <c r="I422" s="136"/>
    </row>
    <row r="423" spans="1:10" s="13" customFormat="1" ht="25.5" x14ac:dyDescent="0.25">
      <c r="A423" s="614">
        <v>8</v>
      </c>
      <c r="B423" s="96" t="s">
        <v>967</v>
      </c>
      <c r="C423" s="15" t="s">
        <v>128</v>
      </c>
      <c r="D423" s="16" t="s">
        <v>252</v>
      </c>
      <c r="E423" s="268"/>
      <c r="F423" s="268"/>
      <c r="G423" s="268"/>
      <c r="H423" s="123">
        <f>A423*(E423+F423+G423)</f>
        <v>0</v>
      </c>
      <c r="I423" s="136"/>
    </row>
    <row r="424" spans="1:10" s="13" customFormat="1" x14ac:dyDescent="0.25">
      <c r="A424" s="623"/>
      <c r="B424" s="91"/>
      <c r="C424" s="63" t="s">
        <v>253</v>
      </c>
      <c r="D424" s="142" t="s">
        <v>254</v>
      </c>
      <c r="E424" s="316"/>
      <c r="F424" s="317"/>
      <c r="G424" s="317"/>
      <c r="H424" s="318"/>
      <c r="I424" s="136"/>
    </row>
    <row r="425" spans="1:10" s="13" customFormat="1" x14ac:dyDescent="0.25">
      <c r="A425" s="623"/>
      <c r="B425" s="92"/>
      <c r="C425" s="63" t="s">
        <v>255</v>
      </c>
      <c r="D425" s="142" t="s">
        <v>256</v>
      </c>
      <c r="E425" s="316"/>
      <c r="F425" s="317"/>
      <c r="G425" s="317"/>
      <c r="H425" s="318"/>
      <c r="I425" s="136"/>
    </row>
    <row r="426" spans="1:10" s="13" customFormat="1" x14ac:dyDescent="0.25">
      <c r="A426" s="623"/>
      <c r="B426" s="92"/>
      <c r="C426" s="63" t="s">
        <v>257</v>
      </c>
      <c r="D426" s="142" t="s">
        <v>322</v>
      </c>
      <c r="E426" s="316"/>
      <c r="F426" s="317"/>
      <c r="G426" s="317"/>
      <c r="H426" s="318"/>
      <c r="I426" s="136"/>
    </row>
    <row r="427" spans="1:10" s="13" customFormat="1" x14ac:dyDescent="0.25">
      <c r="A427" s="623"/>
      <c r="B427" s="92"/>
      <c r="C427" s="63" t="s">
        <v>259</v>
      </c>
      <c r="D427" s="142" t="s">
        <v>323</v>
      </c>
      <c r="E427" s="316"/>
      <c r="F427" s="317"/>
      <c r="G427" s="317"/>
      <c r="H427" s="318"/>
      <c r="I427" s="136"/>
    </row>
    <row r="428" spans="1:10" s="13" customFormat="1" ht="38.25" x14ac:dyDescent="0.25">
      <c r="A428" s="623"/>
      <c r="B428" s="92"/>
      <c r="C428" s="63" t="s">
        <v>261</v>
      </c>
      <c r="D428" s="142" t="s">
        <v>324</v>
      </c>
      <c r="E428" s="316"/>
      <c r="F428" s="317"/>
      <c r="G428" s="317"/>
      <c r="H428" s="318"/>
      <c r="I428" s="136"/>
    </row>
    <row r="429" spans="1:10" s="13" customFormat="1" x14ac:dyDescent="0.25">
      <c r="A429" s="623"/>
      <c r="B429" s="92"/>
      <c r="C429" s="63" t="s">
        <v>263</v>
      </c>
      <c r="D429" s="142" t="s">
        <v>325</v>
      </c>
      <c r="E429" s="316"/>
      <c r="F429" s="317"/>
      <c r="G429" s="317"/>
      <c r="H429" s="318"/>
      <c r="I429" s="136"/>
    </row>
    <row r="430" spans="1:10" s="13" customFormat="1" x14ac:dyDescent="0.25">
      <c r="A430" s="623"/>
      <c r="B430" s="92"/>
      <c r="C430" s="63" t="s">
        <v>265</v>
      </c>
      <c r="D430" s="142" t="s">
        <v>266</v>
      </c>
      <c r="E430" s="316"/>
      <c r="F430" s="317"/>
      <c r="G430" s="317"/>
      <c r="H430" s="318"/>
      <c r="I430" s="136"/>
    </row>
    <row r="431" spans="1:10" s="13" customFormat="1" x14ac:dyDescent="0.25">
      <c r="A431" s="623"/>
      <c r="B431" s="92"/>
      <c r="C431" s="63" t="s">
        <v>267</v>
      </c>
      <c r="D431" s="142" t="s">
        <v>326</v>
      </c>
      <c r="E431" s="316"/>
      <c r="F431" s="317"/>
      <c r="G431" s="317"/>
      <c r="H431" s="318"/>
      <c r="I431" s="136"/>
    </row>
    <row r="432" spans="1:10" s="13" customFormat="1" x14ac:dyDescent="0.25">
      <c r="A432" s="623"/>
      <c r="B432" s="92"/>
      <c r="C432" s="63" t="s">
        <v>269</v>
      </c>
      <c r="D432" s="142" t="s">
        <v>327</v>
      </c>
      <c r="E432" s="316"/>
      <c r="F432" s="317"/>
      <c r="G432" s="317"/>
      <c r="H432" s="318"/>
      <c r="I432" s="136"/>
    </row>
    <row r="433" spans="1:9" s="13" customFormat="1" x14ac:dyDescent="0.25">
      <c r="A433" s="623"/>
      <c r="B433" s="92"/>
      <c r="C433" s="63" t="s">
        <v>271</v>
      </c>
      <c r="D433" s="142" t="s">
        <v>272</v>
      </c>
      <c r="E433" s="316"/>
      <c r="F433" s="317"/>
      <c r="G433" s="317"/>
      <c r="H433" s="318"/>
      <c r="I433" s="136"/>
    </row>
    <row r="434" spans="1:9" s="13" customFormat="1" ht="38.25" x14ac:dyDescent="0.25">
      <c r="A434" s="623"/>
      <c r="B434" s="92"/>
      <c r="C434" s="6" t="s">
        <v>306</v>
      </c>
      <c r="D434" s="142" t="s">
        <v>333</v>
      </c>
      <c r="E434" s="316"/>
      <c r="F434" s="317"/>
      <c r="G434" s="317"/>
      <c r="H434" s="318"/>
      <c r="I434" s="136"/>
    </row>
    <row r="435" spans="1:9" s="13" customFormat="1" ht="25.5" x14ac:dyDescent="0.25">
      <c r="A435" s="623"/>
      <c r="B435" s="92"/>
      <c r="C435" s="6" t="s">
        <v>308</v>
      </c>
      <c r="D435" s="142" t="s">
        <v>309</v>
      </c>
      <c r="E435" s="316"/>
      <c r="F435" s="317"/>
      <c r="G435" s="317"/>
      <c r="H435" s="318"/>
      <c r="I435" s="136"/>
    </row>
    <row r="436" spans="1:9" s="13" customFormat="1" ht="38.25" x14ac:dyDescent="0.25">
      <c r="A436" s="623"/>
      <c r="B436" s="91"/>
      <c r="C436" s="734" t="s">
        <v>273</v>
      </c>
      <c r="D436" s="150" t="s">
        <v>328</v>
      </c>
      <c r="E436" s="316"/>
      <c r="F436" s="317"/>
      <c r="G436" s="317"/>
      <c r="H436" s="318"/>
      <c r="I436" s="136"/>
    </row>
    <row r="437" spans="1:9" s="13" customFormat="1" x14ac:dyDescent="0.25">
      <c r="A437" s="623"/>
      <c r="B437" s="91"/>
      <c r="C437" s="735"/>
      <c r="D437" s="150" t="s">
        <v>311</v>
      </c>
      <c r="E437" s="316"/>
      <c r="F437" s="317"/>
      <c r="G437" s="317"/>
      <c r="H437" s="318"/>
      <c r="I437" s="136"/>
    </row>
    <row r="438" spans="1:9" s="13" customFormat="1" x14ac:dyDescent="0.25">
      <c r="A438" s="623"/>
      <c r="B438" s="91"/>
      <c r="C438" s="735"/>
      <c r="D438" s="150" t="s">
        <v>329</v>
      </c>
      <c r="E438" s="316"/>
      <c r="F438" s="317"/>
      <c r="G438" s="317"/>
      <c r="H438" s="318"/>
      <c r="I438" s="136"/>
    </row>
    <row r="439" spans="1:9" s="13" customFormat="1" ht="26.25" customHeight="1" x14ac:dyDescent="0.25">
      <c r="A439" s="623"/>
      <c r="B439" s="91"/>
      <c r="C439" s="735"/>
      <c r="D439" s="150" t="s">
        <v>330</v>
      </c>
      <c r="E439" s="316"/>
      <c r="F439" s="317"/>
      <c r="G439" s="317"/>
      <c r="H439" s="318"/>
      <c r="I439" s="136"/>
    </row>
    <row r="440" spans="1:9" s="13" customFormat="1" ht="31.5" customHeight="1" x14ac:dyDescent="0.25">
      <c r="A440" s="623"/>
      <c r="B440" s="91"/>
      <c r="C440" s="735"/>
      <c r="D440" s="150" t="s">
        <v>314</v>
      </c>
      <c r="E440" s="316"/>
      <c r="F440" s="317"/>
      <c r="G440" s="317"/>
      <c r="H440" s="318"/>
      <c r="I440" s="136"/>
    </row>
    <row r="441" spans="1:9" s="13" customFormat="1" ht="16.5" customHeight="1" x14ac:dyDescent="0.25">
      <c r="A441" s="623"/>
      <c r="B441" s="91"/>
      <c r="C441" s="735"/>
      <c r="D441" s="150" t="s">
        <v>277</v>
      </c>
      <c r="E441" s="316"/>
      <c r="F441" s="317"/>
      <c r="G441" s="317"/>
      <c r="H441" s="318"/>
      <c r="I441" s="136"/>
    </row>
    <row r="442" spans="1:9" s="13" customFormat="1" ht="25.5" x14ac:dyDescent="0.25">
      <c r="A442" s="623"/>
      <c r="B442" s="91"/>
      <c r="C442" s="735"/>
      <c r="D442" s="150" t="s">
        <v>331</v>
      </c>
      <c r="E442" s="316"/>
      <c r="F442" s="317"/>
      <c r="G442" s="317"/>
      <c r="H442" s="318"/>
      <c r="I442" s="136"/>
    </row>
    <row r="443" spans="1:9" s="13" customFormat="1" ht="30" customHeight="1" x14ac:dyDescent="0.25">
      <c r="A443" s="623"/>
      <c r="B443" s="91"/>
      <c r="C443" s="735"/>
      <c r="D443" s="150" t="s">
        <v>332</v>
      </c>
      <c r="E443" s="316"/>
      <c r="F443" s="317"/>
      <c r="G443" s="317"/>
      <c r="H443" s="318"/>
      <c r="I443" s="136"/>
    </row>
    <row r="444" spans="1:9" s="13" customFormat="1" ht="81" customHeight="1" x14ac:dyDescent="0.25">
      <c r="A444" s="623"/>
      <c r="B444" s="91"/>
      <c r="C444" s="735"/>
      <c r="D444" s="142" t="s">
        <v>710</v>
      </c>
      <c r="E444" s="316"/>
      <c r="F444" s="317"/>
      <c r="G444" s="317"/>
      <c r="H444" s="318"/>
      <c r="I444" s="136"/>
    </row>
    <row r="445" spans="1:9" s="13" customFormat="1" ht="17.25" customHeight="1" x14ac:dyDescent="0.25">
      <c r="A445" s="623"/>
      <c r="B445" s="91"/>
      <c r="C445" s="736"/>
      <c r="D445" s="150" t="s">
        <v>280</v>
      </c>
      <c r="E445" s="316"/>
      <c r="F445" s="317"/>
      <c r="G445" s="317"/>
      <c r="H445" s="318"/>
      <c r="I445" s="136"/>
    </row>
    <row r="446" spans="1:9" s="13" customFormat="1" ht="25.5" x14ac:dyDescent="0.25">
      <c r="A446" s="623"/>
      <c r="B446" s="92"/>
      <c r="C446" s="63" t="s">
        <v>281</v>
      </c>
      <c r="D446" s="142" t="s">
        <v>282</v>
      </c>
      <c r="E446" s="316"/>
      <c r="F446" s="317"/>
      <c r="G446" s="317"/>
      <c r="H446" s="318"/>
      <c r="I446" s="136"/>
    </row>
    <row r="447" spans="1:9" s="13" customFormat="1" ht="96" customHeight="1" thickBot="1" x14ac:dyDescent="0.3">
      <c r="A447" s="623"/>
      <c r="B447" s="92"/>
      <c r="C447" s="6" t="s">
        <v>1021</v>
      </c>
      <c r="D447" s="14" t="s">
        <v>316</v>
      </c>
      <c r="E447" s="319"/>
      <c r="F447" s="320"/>
      <c r="G447" s="320"/>
      <c r="H447" s="321"/>
      <c r="I447" s="136"/>
    </row>
    <row r="448" spans="1:9" s="13" customFormat="1" x14ac:dyDescent="0.25">
      <c r="A448" s="619">
        <v>70</v>
      </c>
      <c r="B448" s="90" t="s">
        <v>967</v>
      </c>
      <c r="C448" s="3" t="s">
        <v>284</v>
      </c>
      <c r="D448" s="4" t="s">
        <v>285</v>
      </c>
      <c r="E448" s="268"/>
      <c r="F448" s="264"/>
      <c r="G448" s="268"/>
      <c r="H448" s="125">
        <f>A448*(E448+F448+G448)</f>
        <v>0</v>
      </c>
      <c r="I448" s="136"/>
    </row>
    <row r="449" spans="1:10" s="13" customFormat="1" x14ac:dyDescent="0.25">
      <c r="A449" s="623"/>
      <c r="B449" s="96" t="s">
        <v>286</v>
      </c>
      <c r="C449" s="63" t="s">
        <v>253</v>
      </c>
      <c r="D449" s="142" t="s">
        <v>254</v>
      </c>
      <c r="E449" s="316"/>
      <c r="F449" s="317"/>
      <c r="G449" s="317"/>
      <c r="H449" s="318"/>
      <c r="I449" s="136"/>
    </row>
    <row r="450" spans="1:10" s="13" customFormat="1" ht="15.75" thickBot="1" x14ac:dyDescent="0.3">
      <c r="A450" s="623"/>
      <c r="B450" s="93"/>
      <c r="C450" s="63" t="s">
        <v>242</v>
      </c>
      <c r="D450" s="142" t="s">
        <v>287</v>
      </c>
      <c r="E450" s="319"/>
      <c r="F450" s="320"/>
      <c r="G450" s="320"/>
      <c r="H450" s="321"/>
      <c r="I450" s="136"/>
    </row>
    <row r="451" spans="1:10" s="13" customFormat="1" x14ac:dyDescent="0.25">
      <c r="A451" s="619">
        <f>360*4</f>
        <v>1440</v>
      </c>
      <c r="B451" s="96"/>
      <c r="C451" s="3" t="s">
        <v>247</v>
      </c>
      <c r="D451" s="4" t="s">
        <v>972</v>
      </c>
      <c r="E451" s="268"/>
      <c r="F451" s="264"/>
      <c r="G451" s="268"/>
      <c r="H451" s="125">
        <f>A451*(E451+F451+G451)</f>
        <v>0</v>
      </c>
      <c r="I451" s="136"/>
      <c r="J451" s="86"/>
    </row>
    <row r="452" spans="1:10" s="13" customFormat="1" ht="15.75" thickBot="1" x14ac:dyDescent="0.3">
      <c r="A452" s="623"/>
      <c r="B452" s="96"/>
      <c r="C452" s="27" t="s">
        <v>242</v>
      </c>
      <c r="D452" s="142" t="s">
        <v>318</v>
      </c>
      <c r="E452" s="319"/>
      <c r="F452" s="320"/>
      <c r="G452" s="320"/>
      <c r="H452" s="321"/>
      <c r="I452" s="136"/>
      <c r="J452" s="86"/>
    </row>
    <row r="453" spans="1:10" s="13" customFormat="1" x14ac:dyDescent="0.25">
      <c r="A453" s="619">
        <v>2400</v>
      </c>
      <c r="B453" s="96"/>
      <c r="C453" s="3" t="s">
        <v>249</v>
      </c>
      <c r="D453" s="4" t="s">
        <v>973</v>
      </c>
      <c r="E453" s="268"/>
      <c r="F453" s="264"/>
      <c r="G453" s="268"/>
      <c r="H453" s="125">
        <f>A453*(E453+F453+G453)</f>
        <v>0</v>
      </c>
      <c r="I453" s="136"/>
      <c r="J453" s="86"/>
    </row>
    <row r="454" spans="1:10" s="13" customFormat="1" ht="15.75" thickBot="1" x14ac:dyDescent="0.3">
      <c r="A454" s="623"/>
      <c r="B454" s="96"/>
      <c r="C454" s="27" t="s">
        <v>242</v>
      </c>
      <c r="D454" s="142" t="s">
        <v>318</v>
      </c>
      <c r="E454" s="319"/>
      <c r="F454" s="320"/>
      <c r="G454" s="320"/>
      <c r="H454" s="321"/>
      <c r="I454" s="136"/>
      <c r="J454" s="86"/>
    </row>
    <row r="455" spans="1:10" s="13" customFormat="1" x14ac:dyDescent="0.25">
      <c r="A455" s="619">
        <f>50*12</f>
        <v>600</v>
      </c>
      <c r="B455" s="96"/>
      <c r="C455" s="3" t="s">
        <v>292</v>
      </c>
      <c r="D455" s="4" t="s">
        <v>974</v>
      </c>
      <c r="E455" s="268"/>
      <c r="F455" s="264"/>
      <c r="G455" s="268"/>
      <c r="H455" s="125">
        <f>A455*(E455+F455+G455)</f>
        <v>0</v>
      </c>
      <c r="I455" s="136"/>
      <c r="J455" s="86"/>
    </row>
    <row r="456" spans="1:10" s="13" customFormat="1" ht="15.75" thickBot="1" x14ac:dyDescent="0.3">
      <c r="A456" s="626"/>
      <c r="B456" s="110"/>
      <c r="C456" s="7" t="s">
        <v>242</v>
      </c>
      <c r="D456" s="121" t="s">
        <v>318</v>
      </c>
      <c r="E456" s="319"/>
      <c r="F456" s="320"/>
      <c r="G456" s="320"/>
      <c r="H456" s="321"/>
      <c r="I456" s="136"/>
      <c r="J456" s="86"/>
    </row>
    <row r="457" spans="1:10" s="2" customFormat="1" ht="25.5" x14ac:dyDescent="0.25">
      <c r="A457" s="614">
        <v>4</v>
      </c>
      <c r="B457" s="96" t="s">
        <v>1071</v>
      </c>
      <c r="C457" s="710" t="s">
        <v>590</v>
      </c>
      <c r="D457" s="16" t="s">
        <v>932</v>
      </c>
      <c r="E457" s="268"/>
      <c r="F457" s="272"/>
      <c r="G457" s="268"/>
      <c r="H457" s="125">
        <f>A457*(E457+F457+G457)</f>
        <v>0</v>
      </c>
      <c r="I457" s="135"/>
    </row>
    <row r="458" spans="1:10" s="2" customFormat="1" ht="12.75" x14ac:dyDescent="0.25">
      <c r="A458" s="615"/>
      <c r="B458" s="91"/>
      <c r="C458" s="710"/>
      <c r="D458" s="16" t="s">
        <v>933</v>
      </c>
      <c r="E458" s="322"/>
      <c r="F458" s="323"/>
      <c r="G458" s="323"/>
      <c r="H458" s="324"/>
      <c r="I458" s="135"/>
    </row>
    <row r="459" spans="1:10" s="2" customFormat="1" ht="25.5" x14ac:dyDescent="0.25">
      <c r="A459" s="615"/>
      <c r="B459" s="91"/>
      <c r="C459" s="709"/>
      <c r="D459" s="16" t="s">
        <v>934</v>
      </c>
      <c r="E459" s="316"/>
      <c r="F459" s="317"/>
      <c r="G459" s="317"/>
      <c r="H459" s="318"/>
      <c r="I459" s="135"/>
    </row>
    <row r="460" spans="1:10" s="2" customFormat="1" ht="12.75" x14ac:dyDescent="0.25">
      <c r="A460" s="615"/>
      <c r="B460" s="91"/>
      <c r="C460" s="63" t="s">
        <v>30</v>
      </c>
      <c r="D460" s="142" t="s">
        <v>591</v>
      </c>
      <c r="E460" s="316"/>
      <c r="F460" s="317"/>
      <c r="G460" s="317"/>
      <c r="H460" s="318"/>
      <c r="I460" s="135"/>
    </row>
    <row r="461" spans="1:10" s="2" customFormat="1" ht="25.5" x14ac:dyDescent="0.25">
      <c r="A461" s="615"/>
      <c r="B461" s="91"/>
      <c r="C461" s="63" t="s">
        <v>592</v>
      </c>
      <c r="D461" s="142" t="s">
        <v>423</v>
      </c>
      <c r="E461" s="316"/>
      <c r="F461" s="317"/>
      <c r="G461" s="317"/>
      <c r="H461" s="318"/>
      <c r="I461" s="135"/>
    </row>
    <row r="462" spans="1:10" s="2" customFormat="1" ht="25.5" x14ac:dyDescent="0.25">
      <c r="A462" s="615"/>
      <c r="B462" s="92"/>
      <c r="C462" s="708" t="s">
        <v>593</v>
      </c>
      <c r="D462" s="142" t="s">
        <v>935</v>
      </c>
      <c r="E462" s="316"/>
      <c r="F462" s="317"/>
      <c r="G462" s="317"/>
      <c r="H462" s="318"/>
      <c r="I462" s="135"/>
    </row>
    <row r="463" spans="1:10" s="2" customFormat="1" ht="38.25" x14ac:dyDescent="0.25">
      <c r="A463" s="615"/>
      <c r="B463" s="92"/>
      <c r="C463" s="709"/>
      <c r="D463" s="142" t="s">
        <v>594</v>
      </c>
      <c r="E463" s="316"/>
      <c r="F463" s="317"/>
      <c r="G463" s="317"/>
      <c r="H463" s="318"/>
      <c r="I463" s="135"/>
    </row>
    <row r="464" spans="1:10" s="2" customFormat="1" ht="38.25" x14ac:dyDescent="0.25">
      <c r="A464" s="615"/>
      <c r="B464" s="92"/>
      <c r="C464" s="63" t="s">
        <v>595</v>
      </c>
      <c r="D464" s="142" t="s">
        <v>936</v>
      </c>
      <c r="E464" s="316"/>
      <c r="F464" s="317"/>
      <c r="G464" s="317"/>
      <c r="H464" s="318"/>
      <c r="I464" s="135"/>
    </row>
    <row r="465" spans="1:9" s="2" customFormat="1" ht="25.5" x14ac:dyDescent="0.25">
      <c r="A465" s="615"/>
      <c r="B465" s="92"/>
      <c r="C465" s="708" t="s">
        <v>596</v>
      </c>
      <c r="D465" s="142" t="s">
        <v>937</v>
      </c>
      <c r="E465" s="316"/>
      <c r="F465" s="317"/>
      <c r="G465" s="317"/>
      <c r="H465" s="318"/>
      <c r="I465" s="135"/>
    </row>
    <row r="466" spans="1:9" s="2" customFormat="1" ht="12.75" x14ac:dyDescent="0.25">
      <c r="A466" s="615"/>
      <c r="B466" s="92"/>
      <c r="C466" s="709"/>
      <c r="D466" s="142" t="s">
        <v>938</v>
      </c>
      <c r="E466" s="316"/>
      <c r="F466" s="317"/>
      <c r="G466" s="317"/>
      <c r="H466" s="318"/>
      <c r="I466" s="135"/>
    </row>
    <row r="467" spans="1:9" s="2" customFormat="1" ht="12.75" x14ac:dyDescent="0.25">
      <c r="A467" s="615"/>
      <c r="B467" s="92"/>
      <c r="C467" s="63" t="s">
        <v>597</v>
      </c>
      <c r="D467" s="156" t="s">
        <v>598</v>
      </c>
      <c r="E467" s="316"/>
      <c r="F467" s="317"/>
      <c r="G467" s="317"/>
      <c r="H467" s="318"/>
      <c r="I467" s="135"/>
    </row>
    <row r="468" spans="1:9" s="2" customFormat="1" ht="12.75" x14ac:dyDescent="0.25">
      <c r="A468" s="615"/>
      <c r="B468" s="92"/>
      <c r="C468" s="63" t="s">
        <v>599</v>
      </c>
      <c r="D468" s="156" t="s">
        <v>600</v>
      </c>
      <c r="E468" s="316"/>
      <c r="F468" s="317"/>
      <c r="G468" s="317"/>
      <c r="H468" s="318"/>
      <c r="I468" s="135"/>
    </row>
    <row r="469" spans="1:9" s="2" customFormat="1" ht="12.75" x14ac:dyDescent="0.25">
      <c r="A469" s="615"/>
      <c r="B469" s="91"/>
      <c r="C469" s="44" t="s">
        <v>1022</v>
      </c>
      <c r="D469" s="45" t="s">
        <v>601</v>
      </c>
      <c r="E469" s="316"/>
      <c r="F469" s="317"/>
      <c r="G469" s="317"/>
      <c r="H469" s="318"/>
      <c r="I469" s="135"/>
    </row>
    <row r="470" spans="1:9" s="2" customFormat="1" ht="13.5" thickBot="1" x14ac:dyDescent="0.3">
      <c r="A470" s="615"/>
      <c r="B470" s="93"/>
      <c r="C470" s="84" t="s">
        <v>602</v>
      </c>
      <c r="D470" s="157" t="s">
        <v>603</v>
      </c>
      <c r="E470" s="319"/>
      <c r="F470" s="320"/>
      <c r="G470" s="320"/>
      <c r="H470" s="321"/>
      <c r="I470" s="135"/>
    </row>
    <row r="471" spans="1:9" s="2" customFormat="1" ht="12.75" x14ac:dyDescent="0.25">
      <c r="A471" s="617">
        <v>4</v>
      </c>
      <c r="B471" s="104" t="s">
        <v>456</v>
      </c>
      <c r="C471" s="42" t="s">
        <v>604</v>
      </c>
      <c r="D471" s="4" t="s">
        <v>605</v>
      </c>
      <c r="E471" s="264"/>
      <c r="F471" s="264"/>
      <c r="G471" s="264"/>
      <c r="H471" s="123">
        <f>A471*(E471+F471+G471)</f>
        <v>0</v>
      </c>
      <c r="I471" s="135"/>
    </row>
    <row r="472" spans="1:9" s="2" customFormat="1" ht="13.5" thickBot="1" x14ac:dyDescent="0.3">
      <c r="A472" s="627">
        <v>24</v>
      </c>
      <c r="B472" s="94"/>
      <c r="C472" s="158" t="s">
        <v>602</v>
      </c>
      <c r="D472" s="159" t="s">
        <v>606</v>
      </c>
      <c r="E472" s="269"/>
      <c r="F472" s="269"/>
      <c r="G472" s="269"/>
      <c r="H472" s="128">
        <f>A472*(E472+F472+G472)</f>
        <v>0</v>
      </c>
      <c r="I472" s="135"/>
    </row>
    <row r="473" spans="1:9" s="2" customFormat="1" ht="12.75" x14ac:dyDescent="0.25">
      <c r="A473" s="614">
        <v>2</v>
      </c>
      <c r="B473" s="96" t="s">
        <v>988</v>
      </c>
      <c r="C473" s="710" t="s">
        <v>30</v>
      </c>
      <c r="D473" s="16" t="s">
        <v>607</v>
      </c>
      <c r="E473" s="268"/>
      <c r="F473" s="272"/>
      <c r="G473" s="268"/>
      <c r="H473" s="125">
        <f>A473*(E473+F473+G473)</f>
        <v>0</v>
      </c>
      <c r="I473" s="135"/>
    </row>
    <row r="474" spans="1:9" s="2" customFormat="1" ht="12.75" x14ac:dyDescent="0.25">
      <c r="A474" s="615"/>
      <c r="B474" s="91"/>
      <c r="C474" s="711"/>
      <c r="D474" s="46" t="s">
        <v>371</v>
      </c>
      <c r="E474" s="322"/>
      <c r="F474" s="323"/>
      <c r="G474" s="323"/>
      <c r="H474" s="324"/>
      <c r="I474" s="135"/>
    </row>
    <row r="475" spans="1:9" s="2" customFormat="1" ht="12.75" x14ac:dyDescent="0.25">
      <c r="A475" s="615"/>
      <c r="B475" s="92"/>
      <c r="C475" s="708" t="s">
        <v>373</v>
      </c>
      <c r="D475" s="46" t="s">
        <v>608</v>
      </c>
      <c r="E475" s="316"/>
      <c r="F475" s="317"/>
      <c r="G475" s="317"/>
      <c r="H475" s="318"/>
      <c r="I475" s="135"/>
    </row>
    <row r="476" spans="1:9" s="2" customFormat="1" ht="33" customHeight="1" x14ac:dyDescent="0.25">
      <c r="A476" s="615"/>
      <c r="B476" s="92"/>
      <c r="C476" s="714"/>
      <c r="D476" s="46" t="s">
        <v>609</v>
      </c>
      <c r="E476" s="316"/>
      <c r="F476" s="317"/>
      <c r="G476" s="317"/>
      <c r="H476" s="318"/>
      <c r="I476" s="135"/>
    </row>
    <row r="477" spans="1:9" s="2" customFormat="1" ht="12.75" x14ac:dyDescent="0.25">
      <c r="A477" s="615"/>
      <c r="B477" s="92"/>
      <c r="C477" s="714"/>
      <c r="D477" s="46" t="s">
        <v>939</v>
      </c>
      <c r="E477" s="316"/>
      <c r="F477" s="317"/>
      <c r="G477" s="317"/>
      <c r="H477" s="318"/>
      <c r="I477" s="135"/>
    </row>
    <row r="478" spans="1:9" s="2" customFormat="1" ht="12.75" x14ac:dyDescent="0.25">
      <c r="A478" s="615"/>
      <c r="B478" s="92"/>
      <c r="C478" s="714"/>
      <c r="D478" s="46" t="s">
        <v>610</v>
      </c>
      <c r="E478" s="316"/>
      <c r="F478" s="317"/>
      <c r="G478" s="317"/>
      <c r="H478" s="318"/>
      <c r="I478" s="135"/>
    </row>
    <row r="479" spans="1:9" s="2" customFormat="1" ht="12.75" x14ac:dyDescent="0.25">
      <c r="A479" s="615"/>
      <c r="B479" s="92"/>
      <c r="C479" s="714"/>
      <c r="D479" s="46" t="s">
        <v>611</v>
      </c>
      <c r="E479" s="316"/>
      <c r="F479" s="317"/>
      <c r="G479" s="317"/>
      <c r="H479" s="318"/>
      <c r="I479" s="135"/>
    </row>
    <row r="480" spans="1:9" s="2" customFormat="1" ht="12.75" x14ac:dyDescent="0.25">
      <c r="A480" s="615"/>
      <c r="B480" s="92"/>
      <c r="C480" s="714"/>
      <c r="D480" s="46" t="s">
        <v>612</v>
      </c>
      <c r="E480" s="316"/>
      <c r="F480" s="317"/>
      <c r="G480" s="317"/>
      <c r="H480" s="318"/>
      <c r="I480" s="135"/>
    </row>
    <row r="481" spans="1:9" s="2" customFormat="1" ht="25.5" x14ac:dyDescent="0.25">
      <c r="A481" s="615"/>
      <c r="B481" s="91"/>
      <c r="C481" s="714"/>
      <c r="D481" s="46" t="s">
        <v>613</v>
      </c>
      <c r="E481" s="316"/>
      <c r="F481" s="317"/>
      <c r="G481" s="317"/>
      <c r="H481" s="318"/>
      <c r="I481" s="135"/>
    </row>
    <row r="482" spans="1:9" s="2" customFormat="1" ht="12.75" x14ac:dyDescent="0.25">
      <c r="A482" s="615"/>
      <c r="B482" s="92"/>
      <c r="C482" s="713" t="s">
        <v>596</v>
      </c>
      <c r="D482" s="46" t="s">
        <v>614</v>
      </c>
      <c r="E482" s="316"/>
      <c r="F482" s="317"/>
      <c r="G482" s="317"/>
      <c r="H482" s="318"/>
      <c r="I482" s="135"/>
    </row>
    <row r="483" spans="1:9" s="2" customFormat="1" ht="12.75" x14ac:dyDescent="0.25">
      <c r="A483" s="615"/>
      <c r="B483" s="91"/>
      <c r="C483" s="714"/>
      <c r="D483" s="46" t="s">
        <v>615</v>
      </c>
      <c r="E483" s="316"/>
      <c r="F483" s="317"/>
      <c r="G483" s="317"/>
      <c r="H483" s="318"/>
      <c r="I483" s="135"/>
    </row>
    <row r="484" spans="1:9" s="2" customFormat="1" ht="12.75" x14ac:dyDescent="0.25">
      <c r="A484" s="615"/>
      <c r="B484" s="93"/>
      <c r="C484" s="714"/>
      <c r="D484" s="46" t="s">
        <v>940</v>
      </c>
      <c r="E484" s="316"/>
      <c r="F484" s="317"/>
      <c r="G484" s="317"/>
      <c r="H484" s="318"/>
      <c r="I484" s="135"/>
    </row>
    <row r="485" spans="1:9" s="2" customFormat="1" ht="12.75" x14ac:dyDescent="0.25">
      <c r="A485" s="615"/>
      <c r="B485" s="92"/>
      <c r="C485" s="714"/>
      <c r="D485" s="46" t="s">
        <v>616</v>
      </c>
      <c r="E485" s="316"/>
      <c r="F485" s="317"/>
      <c r="G485" s="317"/>
      <c r="H485" s="318"/>
      <c r="I485" s="135"/>
    </row>
    <row r="486" spans="1:9" s="2" customFormat="1" ht="25.5" x14ac:dyDescent="0.25">
      <c r="A486" s="615"/>
      <c r="B486" s="92"/>
      <c r="C486" s="708" t="s">
        <v>617</v>
      </c>
      <c r="D486" s="46" t="s">
        <v>618</v>
      </c>
      <c r="E486" s="316"/>
      <c r="F486" s="317"/>
      <c r="G486" s="317"/>
      <c r="H486" s="318"/>
      <c r="I486" s="135"/>
    </row>
    <row r="487" spans="1:9" s="2" customFormat="1" ht="12.75" x14ac:dyDescent="0.25">
      <c r="A487" s="615"/>
      <c r="B487" s="92"/>
      <c r="C487" s="710"/>
      <c r="D487" s="46" t="s">
        <v>619</v>
      </c>
      <c r="E487" s="316"/>
      <c r="F487" s="317"/>
      <c r="G487" s="317"/>
      <c r="H487" s="318"/>
      <c r="I487" s="135"/>
    </row>
    <row r="488" spans="1:9" s="2" customFormat="1" ht="38.25" customHeight="1" x14ac:dyDescent="0.25">
      <c r="A488" s="615"/>
      <c r="B488" s="92"/>
      <c r="C488" s="710"/>
      <c r="D488" s="46" t="s">
        <v>941</v>
      </c>
      <c r="E488" s="316"/>
      <c r="F488" s="317"/>
      <c r="G488" s="317"/>
      <c r="H488" s="318"/>
      <c r="I488" s="135"/>
    </row>
    <row r="489" spans="1:9" s="2" customFormat="1" ht="12.75" x14ac:dyDescent="0.25">
      <c r="A489" s="615"/>
      <c r="B489" s="92"/>
      <c r="C489" s="710"/>
      <c r="D489" s="46" t="s">
        <v>620</v>
      </c>
      <c r="E489" s="316"/>
      <c r="F489" s="317"/>
      <c r="G489" s="317"/>
      <c r="H489" s="318"/>
      <c r="I489" s="135"/>
    </row>
    <row r="490" spans="1:9" s="2" customFormat="1" ht="25.5" x14ac:dyDescent="0.25">
      <c r="A490" s="615"/>
      <c r="B490" s="92"/>
      <c r="C490" s="710"/>
      <c r="D490" s="46" t="s">
        <v>621</v>
      </c>
      <c r="E490" s="316"/>
      <c r="F490" s="317"/>
      <c r="G490" s="317"/>
      <c r="H490" s="318"/>
      <c r="I490" s="135"/>
    </row>
    <row r="491" spans="1:9" s="2" customFormat="1" ht="25.5" x14ac:dyDescent="0.25">
      <c r="A491" s="615"/>
      <c r="B491" s="92"/>
      <c r="C491" s="710"/>
      <c r="D491" s="46" t="s">
        <v>622</v>
      </c>
      <c r="E491" s="316"/>
      <c r="F491" s="317"/>
      <c r="G491" s="317"/>
      <c r="H491" s="318"/>
      <c r="I491" s="135"/>
    </row>
    <row r="492" spans="1:9" s="2" customFormat="1" ht="38.25" x14ac:dyDescent="0.25">
      <c r="A492" s="615"/>
      <c r="B492" s="92"/>
      <c r="C492" s="710"/>
      <c r="D492" s="46" t="s">
        <v>623</v>
      </c>
      <c r="E492" s="316"/>
      <c r="F492" s="317"/>
      <c r="G492" s="317"/>
      <c r="H492" s="318"/>
      <c r="I492" s="135"/>
    </row>
    <row r="493" spans="1:9" s="2" customFormat="1" ht="39" customHeight="1" x14ac:dyDescent="0.25">
      <c r="A493" s="615"/>
      <c r="B493" s="92"/>
      <c r="C493" s="710"/>
      <c r="D493" s="46" t="s">
        <v>624</v>
      </c>
      <c r="E493" s="316"/>
      <c r="F493" s="317"/>
      <c r="G493" s="317"/>
      <c r="H493" s="318"/>
      <c r="I493" s="135"/>
    </row>
    <row r="494" spans="1:9" s="2" customFormat="1" ht="25.5" x14ac:dyDescent="0.25">
      <c r="A494" s="615"/>
      <c r="B494" s="92"/>
      <c r="C494" s="710"/>
      <c r="D494" s="46" t="s">
        <v>625</v>
      </c>
      <c r="E494" s="316"/>
      <c r="F494" s="317"/>
      <c r="G494" s="317"/>
      <c r="H494" s="318"/>
      <c r="I494" s="135"/>
    </row>
    <row r="495" spans="1:9" s="2" customFormat="1" ht="25.5" x14ac:dyDescent="0.25">
      <c r="A495" s="615"/>
      <c r="B495" s="92"/>
      <c r="C495" s="710"/>
      <c r="D495" s="160" t="s">
        <v>626</v>
      </c>
      <c r="E495" s="316"/>
      <c r="F495" s="317"/>
      <c r="G495" s="317"/>
      <c r="H495" s="318"/>
      <c r="I495" s="135"/>
    </row>
    <row r="496" spans="1:9" s="2" customFormat="1" ht="12.75" x14ac:dyDescent="0.25">
      <c r="A496" s="615"/>
      <c r="B496" s="92"/>
      <c r="C496" s="710"/>
      <c r="D496" s="160" t="s">
        <v>627</v>
      </c>
      <c r="E496" s="316"/>
      <c r="F496" s="317"/>
      <c r="G496" s="317"/>
      <c r="H496" s="318"/>
      <c r="I496" s="135"/>
    </row>
    <row r="497" spans="1:9" s="2" customFormat="1" ht="12.75" x14ac:dyDescent="0.25">
      <c r="A497" s="615"/>
      <c r="B497" s="92"/>
      <c r="C497" s="710"/>
      <c r="D497" s="160" t="s">
        <v>628</v>
      </c>
      <c r="E497" s="316"/>
      <c r="F497" s="317"/>
      <c r="G497" s="317"/>
      <c r="H497" s="318"/>
      <c r="I497" s="135"/>
    </row>
    <row r="498" spans="1:9" s="2" customFormat="1" ht="12.75" x14ac:dyDescent="0.25">
      <c r="A498" s="615"/>
      <c r="B498" s="92"/>
      <c r="C498" s="710"/>
      <c r="D498" s="160" t="s">
        <v>629</v>
      </c>
      <c r="E498" s="316"/>
      <c r="F498" s="317"/>
      <c r="G498" s="317"/>
      <c r="H498" s="318"/>
      <c r="I498" s="135"/>
    </row>
    <row r="499" spans="1:9" s="2" customFormat="1" ht="12.75" x14ac:dyDescent="0.25">
      <c r="A499" s="615"/>
      <c r="B499" s="92"/>
      <c r="C499" s="710"/>
      <c r="D499" s="160" t="s">
        <v>630</v>
      </c>
      <c r="E499" s="316"/>
      <c r="F499" s="317"/>
      <c r="G499" s="317"/>
      <c r="H499" s="318"/>
      <c r="I499" s="135"/>
    </row>
    <row r="500" spans="1:9" s="2" customFormat="1" ht="12.75" x14ac:dyDescent="0.25">
      <c r="A500" s="615"/>
      <c r="B500" s="92"/>
      <c r="C500" s="710"/>
      <c r="D500" s="160" t="s">
        <v>942</v>
      </c>
      <c r="E500" s="316"/>
      <c r="F500" s="317"/>
      <c r="G500" s="317"/>
      <c r="H500" s="318"/>
      <c r="I500" s="135"/>
    </row>
    <row r="501" spans="1:9" s="2" customFormat="1" ht="12.75" x14ac:dyDescent="0.25">
      <c r="A501" s="615"/>
      <c r="B501" s="92"/>
      <c r="C501" s="710"/>
      <c r="D501" s="160" t="s">
        <v>631</v>
      </c>
      <c r="E501" s="316"/>
      <c r="F501" s="317"/>
      <c r="G501" s="317"/>
      <c r="H501" s="318"/>
      <c r="I501" s="135"/>
    </row>
    <row r="502" spans="1:9" s="2" customFormat="1" ht="12.75" x14ac:dyDescent="0.25">
      <c r="A502" s="615"/>
      <c r="B502" s="92"/>
      <c r="C502" s="710"/>
      <c r="D502" s="160" t="s">
        <v>632</v>
      </c>
      <c r="E502" s="316"/>
      <c r="F502" s="317"/>
      <c r="G502" s="317"/>
      <c r="H502" s="318"/>
      <c r="I502" s="135"/>
    </row>
    <row r="503" spans="1:9" s="2" customFormat="1" ht="38.25" x14ac:dyDescent="0.25">
      <c r="A503" s="615"/>
      <c r="B503" s="92"/>
      <c r="C503" s="61" t="s">
        <v>633</v>
      </c>
      <c r="D503" s="160" t="s">
        <v>634</v>
      </c>
      <c r="E503" s="316"/>
      <c r="F503" s="317"/>
      <c r="G503" s="317"/>
      <c r="H503" s="318"/>
      <c r="I503" s="135"/>
    </row>
    <row r="504" spans="1:9" s="2" customFormat="1" ht="76.5" x14ac:dyDescent="0.25">
      <c r="A504" s="615"/>
      <c r="B504" s="91"/>
      <c r="C504" s="713" t="s">
        <v>635</v>
      </c>
      <c r="D504" s="160" t="s">
        <v>636</v>
      </c>
      <c r="E504" s="316"/>
      <c r="F504" s="317"/>
      <c r="G504" s="317"/>
      <c r="H504" s="318"/>
      <c r="I504" s="135"/>
    </row>
    <row r="505" spans="1:9" s="2" customFormat="1" ht="86.25" customHeight="1" x14ac:dyDescent="0.25">
      <c r="A505" s="615"/>
      <c r="B505" s="93"/>
      <c r="C505" s="715"/>
      <c r="D505" s="160" t="s">
        <v>637</v>
      </c>
      <c r="E505" s="316"/>
      <c r="F505" s="317"/>
      <c r="G505" s="317"/>
      <c r="H505" s="318"/>
      <c r="I505" s="135"/>
    </row>
    <row r="506" spans="1:9" s="2" customFormat="1" ht="38.25" x14ac:dyDescent="0.25">
      <c r="A506" s="615"/>
      <c r="B506" s="91"/>
      <c r="C506" s="713" t="s">
        <v>638</v>
      </c>
      <c r="D506" s="160" t="s">
        <v>943</v>
      </c>
      <c r="E506" s="316"/>
      <c r="F506" s="317"/>
      <c r="G506" s="317"/>
      <c r="H506" s="318"/>
      <c r="I506" s="135"/>
    </row>
    <row r="507" spans="1:9" s="2" customFormat="1" ht="25.5" x14ac:dyDescent="0.25">
      <c r="A507" s="615"/>
      <c r="B507" s="93"/>
      <c r="C507" s="714"/>
      <c r="D507" s="160" t="s">
        <v>639</v>
      </c>
      <c r="E507" s="316"/>
      <c r="F507" s="317"/>
      <c r="G507" s="317"/>
      <c r="H507" s="318"/>
      <c r="I507" s="135"/>
    </row>
    <row r="508" spans="1:9" s="2" customFormat="1" ht="25.5" x14ac:dyDescent="0.25">
      <c r="A508" s="615"/>
      <c r="B508" s="91"/>
      <c r="C508" s="714"/>
      <c r="D508" s="160" t="s">
        <v>640</v>
      </c>
      <c r="E508" s="316"/>
      <c r="F508" s="317"/>
      <c r="G508" s="317"/>
      <c r="H508" s="318"/>
      <c r="I508" s="135"/>
    </row>
    <row r="509" spans="1:9" s="2" customFormat="1" ht="25.5" x14ac:dyDescent="0.25">
      <c r="A509" s="615"/>
      <c r="B509" s="93"/>
      <c r="C509" s="715"/>
      <c r="D509" s="160" t="s">
        <v>641</v>
      </c>
      <c r="E509" s="316"/>
      <c r="F509" s="317"/>
      <c r="G509" s="317"/>
      <c r="H509" s="318"/>
      <c r="I509" s="135"/>
    </row>
    <row r="510" spans="1:9" s="2" customFormat="1" ht="12.75" x14ac:dyDescent="0.25">
      <c r="A510" s="615"/>
      <c r="B510" s="91"/>
      <c r="C510" s="713" t="s">
        <v>125</v>
      </c>
      <c r="D510" s="160" t="s">
        <v>642</v>
      </c>
      <c r="E510" s="316"/>
      <c r="F510" s="317"/>
      <c r="G510" s="317"/>
      <c r="H510" s="318"/>
      <c r="I510" s="135"/>
    </row>
    <row r="511" spans="1:9" s="2" customFormat="1" ht="51.75" customHeight="1" x14ac:dyDescent="0.25">
      <c r="A511" s="615"/>
      <c r="B511" s="93"/>
      <c r="C511" s="714"/>
      <c r="D511" s="160" t="s">
        <v>643</v>
      </c>
      <c r="E511" s="316"/>
      <c r="F511" s="317"/>
      <c r="G511" s="317"/>
      <c r="H511" s="318"/>
      <c r="I511" s="135"/>
    </row>
    <row r="512" spans="1:9" s="2" customFormat="1" ht="25.5" x14ac:dyDescent="0.25">
      <c r="A512" s="615"/>
      <c r="B512" s="91"/>
      <c r="C512" s="714"/>
      <c r="D512" s="160" t="s">
        <v>644</v>
      </c>
      <c r="E512" s="316"/>
      <c r="F512" s="317"/>
      <c r="G512" s="317"/>
      <c r="H512" s="318"/>
      <c r="I512" s="135"/>
    </row>
    <row r="513" spans="1:9" s="2" customFormat="1" ht="12.75" x14ac:dyDescent="0.25">
      <c r="A513" s="615"/>
      <c r="B513" s="93"/>
      <c r="C513" s="714"/>
      <c r="D513" s="160" t="s">
        <v>645</v>
      </c>
      <c r="E513" s="316"/>
      <c r="F513" s="317"/>
      <c r="G513" s="317"/>
      <c r="H513" s="318"/>
      <c r="I513" s="135"/>
    </row>
    <row r="514" spans="1:9" s="2" customFormat="1" ht="12.75" x14ac:dyDescent="0.25">
      <c r="A514" s="615"/>
      <c r="B514" s="91"/>
      <c r="C514" s="714"/>
      <c r="D514" s="160" t="s">
        <v>646</v>
      </c>
      <c r="E514" s="316"/>
      <c r="F514" s="317"/>
      <c r="G514" s="317"/>
      <c r="H514" s="318"/>
      <c r="I514" s="135"/>
    </row>
    <row r="515" spans="1:9" s="2" customFormat="1" ht="12.75" x14ac:dyDescent="0.25">
      <c r="A515" s="615"/>
      <c r="B515" s="93"/>
      <c r="C515" s="714"/>
      <c r="D515" s="160" t="s">
        <v>647</v>
      </c>
      <c r="E515" s="316"/>
      <c r="F515" s="317"/>
      <c r="G515" s="317"/>
      <c r="H515" s="318"/>
      <c r="I515" s="135"/>
    </row>
    <row r="516" spans="1:9" s="2" customFormat="1" ht="12.75" x14ac:dyDescent="0.25">
      <c r="A516" s="615"/>
      <c r="B516" s="91"/>
      <c r="C516" s="715"/>
      <c r="D516" s="160" t="s">
        <v>385</v>
      </c>
      <c r="E516" s="316"/>
      <c r="F516" s="317"/>
      <c r="G516" s="317"/>
      <c r="H516" s="318"/>
      <c r="I516" s="135"/>
    </row>
    <row r="517" spans="1:9" s="2" customFormat="1" ht="12.75" x14ac:dyDescent="0.25">
      <c r="A517" s="615"/>
      <c r="B517" s="93"/>
      <c r="C517" s="44" t="s">
        <v>1022</v>
      </c>
      <c r="D517" s="47" t="s">
        <v>648</v>
      </c>
      <c r="E517" s="325"/>
      <c r="F517" s="326"/>
      <c r="G517" s="326"/>
      <c r="H517" s="327"/>
      <c r="I517" s="135"/>
    </row>
    <row r="518" spans="1:9" s="2" customFormat="1" ht="14.1" customHeight="1" x14ac:dyDescent="0.2">
      <c r="A518" s="619">
        <v>80</v>
      </c>
      <c r="B518" s="92"/>
      <c r="C518" s="44" t="s">
        <v>247</v>
      </c>
      <c r="D518" s="161" t="s">
        <v>649</v>
      </c>
      <c r="E518" s="274"/>
      <c r="F518" s="267"/>
      <c r="G518" s="267"/>
      <c r="H518" s="124">
        <f t="shared" ref="H518:H536" si="4">A518*(E518+F518+G518)</f>
        <v>0</v>
      </c>
      <c r="I518" s="135"/>
    </row>
    <row r="519" spans="1:9" s="2" customFormat="1" ht="14.1" customHeight="1" x14ac:dyDescent="0.2">
      <c r="A519" s="619">
        <v>200</v>
      </c>
      <c r="B519" s="92"/>
      <c r="C519" s="44" t="s">
        <v>249</v>
      </c>
      <c r="D519" s="161" t="s">
        <v>650</v>
      </c>
      <c r="E519" s="274"/>
      <c r="F519" s="267"/>
      <c r="G519" s="267"/>
      <c r="H519" s="124">
        <f t="shared" si="4"/>
        <v>0</v>
      </c>
      <c r="I519" s="135"/>
    </row>
    <row r="520" spans="1:9" s="2" customFormat="1" ht="14.1" customHeight="1" x14ac:dyDescent="0.2">
      <c r="A520" s="619">
        <v>48</v>
      </c>
      <c r="B520" s="92"/>
      <c r="C520" s="44" t="s">
        <v>292</v>
      </c>
      <c r="D520" s="161" t="s">
        <v>1014</v>
      </c>
      <c r="E520" s="274"/>
      <c r="F520" s="267"/>
      <c r="G520" s="267"/>
      <c r="H520" s="124">
        <f t="shared" si="4"/>
        <v>0</v>
      </c>
      <c r="I520" s="135"/>
    </row>
    <row r="521" spans="1:9" s="2" customFormat="1" ht="14.1" customHeight="1" x14ac:dyDescent="0.2">
      <c r="A521" s="619">
        <v>24</v>
      </c>
      <c r="B521" s="92"/>
      <c r="C521" s="44" t="s">
        <v>294</v>
      </c>
      <c r="D521" s="161" t="s">
        <v>651</v>
      </c>
      <c r="E521" s="274"/>
      <c r="F521" s="267"/>
      <c r="G521" s="267"/>
      <c r="H521" s="124">
        <f t="shared" si="4"/>
        <v>0</v>
      </c>
      <c r="I521" s="135"/>
    </row>
    <row r="522" spans="1:9" s="2" customFormat="1" ht="14.1" customHeight="1" x14ac:dyDescent="0.2">
      <c r="A522" s="619">
        <v>24</v>
      </c>
      <c r="B522" s="92"/>
      <c r="C522" s="44" t="s">
        <v>296</v>
      </c>
      <c r="D522" s="161" t="s">
        <v>652</v>
      </c>
      <c r="E522" s="274"/>
      <c r="F522" s="267"/>
      <c r="G522" s="267"/>
      <c r="H522" s="124">
        <f t="shared" si="4"/>
        <v>0</v>
      </c>
      <c r="I522" s="135"/>
    </row>
    <row r="523" spans="1:9" s="2" customFormat="1" ht="38.25" x14ac:dyDescent="0.25">
      <c r="A523" s="619">
        <v>4</v>
      </c>
      <c r="B523" s="92"/>
      <c r="C523" s="737" t="s">
        <v>653</v>
      </c>
      <c r="D523" s="142" t="s">
        <v>654</v>
      </c>
      <c r="E523" s="274"/>
      <c r="F523" s="267"/>
      <c r="G523" s="267"/>
      <c r="H523" s="124">
        <f t="shared" si="4"/>
        <v>0</v>
      </c>
      <c r="I523" s="135"/>
    </row>
    <row r="524" spans="1:9" s="2" customFormat="1" ht="48" customHeight="1" x14ac:dyDescent="0.25">
      <c r="A524" s="619">
        <v>4</v>
      </c>
      <c r="B524" s="92"/>
      <c r="C524" s="738"/>
      <c r="D524" s="142" t="s">
        <v>655</v>
      </c>
      <c r="E524" s="274"/>
      <c r="F524" s="267"/>
      <c r="G524" s="267"/>
      <c r="H524" s="124">
        <f t="shared" si="4"/>
        <v>0</v>
      </c>
      <c r="I524" s="135"/>
    </row>
    <row r="525" spans="1:9" s="2" customFormat="1" ht="51" customHeight="1" x14ac:dyDescent="0.25">
      <c r="A525" s="619">
        <v>2</v>
      </c>
      <c r="B525" s="92"/>
      <c r="C525" s="711"/>
      <c r="D525" s="142" t="s">
        <v>656</v>
      </c>
      <c r="E525" s="274"/>
      <c r="F525" s="267"/>
      <c r="G525" s="267"/>
      <c r="H525" s="124">
        <f t="shared" si="4"/>
        <v>0</v>
      </c>
      <c r="I525" s="135"/>
    </row>
    <row r="526" spans="1:9" s="2" customFormat="1" ht="25.5" x14ac:dyDescent="0.25">
      <c r="A526" s="619">
        <v>2</v>
      </c>
      <c r="B526" s="92"/>
      <c r="C526" s="78" t="s">
        <v>657</v>
      </c>
      <c r="D526" s="142" t="s">
        <v>658</v>
      </c>
      <c r="E526" s="274"/>
      <c r="F526" s="267"/>
      <c r="G526" s="267"/>
      <c r="H526" s="124">
        <f t="shared" si="4"/>
        <v>0</v>
      </c>
      <c r="I526" s="135"/>
    </row>
    <row r="527" spans="1:9" s="2" customFormat="1" ht="38.25" x14ac:dyDescent="0.2">
      <c r="A527" s="619">
        <v>2</v>
      </c>
      <c r="B527" s="92"/>
      <c r="C527" s="162" t="s">
        <v>659</v>
      </c>
      <c r="D527" s="163" t="s">
        <v>660</v>
      </c>
      <c r="E527" s="274"/>
      <c r="F527" s="267"/>
      <c r="G527" s="267"/>
      <c r="H527" s="124">
        <f t="shared" si="4"/>
        <v>0</v>
      </c>
      <c r="I527" s="135"/>
    </row>
    <row r="528" spans="1:9" s="2" customFormat="1" ht="12.75" x14ac:dyDescent="0.25">
      <c r="A528" s="619">
        <v>6</v>
      </c>
      <c r="B528" s="92"/>
      <c r="C528" s="164" t="s">
        <v>661</v>
      </c>
      <c r="D528" s="165" t="s">
        <v>662</v>
      </c>
      <c r="E528" s="274"/>
      <c r="F528" s="267"/>
      <c r="G528" s="267"/>
      <c r="H528" s="124">
        <f t="shared" si="4"/>
        <v>0</v>
      </c>
      <c r="I528" s="135"/>
    </row>
    <row r="529" spans="1:9" s="2" customFormat="1" ht="12.75" x14ac:dyDescent="0.25">
      <c r="A529" s="619">
        <v>16</v>
      </c>
      <c r="B529" s="92"/>
      <c r="C529" s="166" t="s">
        <v>663</v>
      </c>
      <c r="D529" s="165" t="s">
        <v>664</v>
      </c>
      <c r="E529" s="274"/>
      <c r="F529" s="267"/>
      <c r="G529" s="267"/>
      <c r="H529" s="124">
        <f t="shared" si="4"/>
        <v>0</v>
      </c>
      <c r="I529" s="135"/>
    </row>
    <row r="530" spans="1:9" s="2" customFormat="1" ht="12.75" x14ac:dyDescent="0.25">
      <c r="A530" s="619">
        <v>48</v>
      </c>
      <c r="B530" s="92"/>
      <c r="C530" s="166" t="s">
        <v>665</v>
      </c>
      <c r="D530" s="165" t="s">
        <v>666</v>
      </c>
      <c r="E530" s="274"/>
      <c r="F530" s="267"/>
      <c r="G530" s="267"/>
      <c r="H530" s="124">
        <f t="shared" si="4"/>
        <v>0</v>
      </c>
      <c r="I530" s="135"/>
    </row>
    <row r="531" spans="1:9" s="2" customFormat="1" ht="12.75" x14ac:dyDescent="0.25">
      <c r="A531" s="619">
        <v>32</v>
      </c>
      <c r="B531" s="92"/>
      <c r="C531" s="164" t="s">
        <v>667</v>
      </c>
      <c r="D531" s="165" t="s">
        <v>668</v>
      </c>
      <c r="E531" s="274"/>
      <c r="F531" s="267"/>
      <c r="G531" s="267"/>
      <c r="H531" s="124">
        <f t="shared" si="4"/>
        <v>0</v>
      </c>
      <c r="I531" s="135"/>
    </row>
    <row r="532" spans="1:9" s="2" customFormat="1" ht="38.25" x14ac:dyDescent="0.2">
      <c r="A532" s="619">
        <v>100</v>
      </c>
      <c r="B532" s="92"/>
      <c r="C532" s="48" t="s">
        <v>669</v>
      </c>
      <c r="D532" s="371" t="s">
        <v>670</v>
      </c>
      <c r="E532" s="274"/>
      <c r="F532" s="267"/>
      <c r="G532" s="267"/>
      <c r="H532" s="124">
        <f t="shared" si="4"/>
        <v>0</v>
      </c>
      <c r="I532" s="135"/>
    </row>
    <row r="533" spans="1:9" s="2" customFormat="1" ht="25.5" x14ac:dyDescent="0.2">
      <c r="A533" s="619">
        <v>20</v>
      </c>
      <c r="B533" s="92"/>
      <c r="C533" s="48" t="s">
        <v>671</v>
      </c>
      <c r="D533" s="49" t="s">
        <v>672</v>
      </c>
      <c r="E533" s="274"/>
      <c r="F533" s="267"/>
      <c r="G533" s="267"/>
      <c r="H533" s="124">
        <f t="shared" si="4"/>
        <v>0</v>
      </c>
      <c r="I533" s="135"/>
    </row>
    <row r="534" spans="1:9" s="2" customFormat="1" ht="25.5" x14ac:dyDescent="0.2">
      <c r="A534" s="619">
        <v>100</v>
      </c>
      <c r="B534" s="92"/>
      <c r="C534" s="29" t="s">
        <v>673</v>
      </c>
      <c r="D534" s="49" t="s">
        <v>674</v>
      </c>
      <c r="E534" s="274"/>
      <c r="F534" s="267"/>
      <c r="G534" s="267"/>
      <c r="H534" s="124">
        <f t="shared" si="4"/>
        <v>0</v>
      </c>
      <c r="I534" s="135"/>
    </row>
    <row r="535" spans="1:9" s="2" customFormat="1" ht="26.25" thickBot="1" x14ac:dyDescent="0.25">
      <c r="A535" s="622">
        <v>50</v>
      </c>
      <c r="B535" s="92"/>
      <c r="C535" s="48" t="s">
        <v>336</v>
      </c>
      <c r="D535" s="49" t="s">
        <v>675</v>
      </c>
      <c r="E535" s="274"/>
      <c r="F535" s="267"/>
      <c r="G535" s="267"/>
      <c r="H535" s="124">
        <f t="shared" si="4"/>
        <v>0</v>
      </c>
      <c r="I535" s="135"/>
    </row>
    <row r="536" spans="1:9" s="50" customFormat="1" ht="12.75" x14ac:dyDescent="0.2">
      <c r="A536" s="617">
        <v>8</v>
      </c>
      <c r="B536" s="100" t="s">
        <v>1072</v>
      </c>
      <c r="C536" s="726" t="s">
        <v>676</v>
      </c>
      <c r="D536" s="132" t="s">
        <v>986</v>
      </c>
      <c r="E536" s="264"/>
      <c r="F536" s="264"/>
      <c r="G536" s="264"/>
      <c r="H536" s="123">
        <f t="shared" si="4"/>
        <v>0</v>
      </c>
      <c r="I536" s="140"/>
    </row>
    <row r="537" spans="1:9" s="50" customFormat="1" ht="76.5" x14ac:dyDescent="0.2">
      <c r="A537" s="615"/>
      <c r="B537" s="34"/>
      <c r="C537" s="733"/>
      <c r="D537" s="37" t="s">
        <v>987</v>
      </c>
      <c r="E537" s="316"/>
      <c r="F537" s="317"/>
      <c r="G537" s="317"/>
      <c r="H537" s="318"/>
      <c r="I537" s="140"/>
    </row>
    <row r="538" spans="1:9" s="50" customFormat="1" ht="25.5" x14ac:dyDescent="0.2">
      <c r="A538" s="628"/>
      <c r="B538" s="34"/>
      <c r="C538" s="59" t="s">
        <v>677</v>
      </c>
      <c r="D538" s="59" t="s">
        <v>678</v>
      </c>
      <c r="E538" s="330"/>
      <c r="F538" s="331"/>
      <c r="G538" s="331"/>
      <c r="H538" s="332"/>
      <c r="I538" s="140"/>
    </row>
    <row r="539" spans="1:9" s="50" customFormat="1" ht="25.5" x14ac:dyDescent="0.2">
      <c r="A539" s="628"/>
      <c r="B539" s="34"/>
      <c r="C539" s="59" t="s">
        <v>679</v>
      </c>
      <c r="D539" s="59" t="s">
        <v>680</v>
      </c>
      <c r="E539" s="330"/>
      <c r="F539" s="331"/>
      <c r="G539" s="331"/>
      <c r="H539" s="332"/>
      <c r="I539" s="140"/>
    </row>
    <row r="540" spans="1:9" s="50" customFormat="1" ht="25.5" x14ac:dyDescent="0.2">
      <c r="A540" s="628"/>
      <c r="B540" s="34"/>
      <c r="C540" s="59" t="s">
        <v>681</v>
      </c>
      <c r="D540" s="59" t="s">
        <v>944</v>
      </c>
      <c r="E540" s="330"/>
      <c r="F540" s="331"/>
      <c r="G540" s="331"/>
      <c r="H540" s="332"/>
      <c r="I540" s="140"/>
    </row>
    <row r="541" spans="1:9" s="50" customFormat="1" ht="123" customHeight="1" x14ac:dyDescent="0.2">
      <c r="A541" s="628"/>
      <c r="B541" s="34"/>
      <c r="C541" s="59" t="s">
        <v>1017</v>
      </c>
      <c r="D541" s="59" t="s">
        <v>682</v>
      </c>
      <c r="E541" s="330"/>
      <c r="F541" s="331"/>
      <c r="G541" s="331"/>
      <c r="H541" s="332"/>
      <c r="I541" s="140"/>
    </row>
    <row r="542" spans="1:9" s="50" customFormat="1" ht="12.75" x14ac:dyDescent="0.2">
      <c r="A542" s="628"/>
      <c r="B542" s="34"/>
      <c r="C542" s="59" t="s">
        <v>683</v>
      </c>
      <c r="D542" s="59" t="s">
        <v>945</v>
      </c>
      <c r="E542" s="330"/>
      <c r="F542" s="331"/>
      <c r="G542" s="331"/>
      <c r="H542" s="332"/>
      <c r="I542" s="140"/>
    </row>
    <row r="543" spans="1:9" s="50" customFormat="1" ht="153" x14ac:dyDescent="0.2">
      <c r="A543" s="628"/>
      <c r="B543" s="34"/>
      <c r="C543" s="59" t="s">
        <v>684</v>
      </c>
      <c r="D543" s="59" t="s">
        <v>685</v>
      </c>
      <c r="E543" s="330"/>
      <c r="F543" s="331"/>
      <c r="G543" s="331"/>
      <c r="H543" s="332"/>
      <c r="I543" s="140"/>
    </row>
    <row r="544" spans="1:9" s="50" customFormat="1" ht="38.25" x14ac:dyDescent="0.2">
      <c r="A544" s="628"/>
      <c r="B544" s="34"/>
      <c r="C544" s="59" t="s">
        <v>686</v>
      </c>
      <c r="D544" s="59" t="s">
        <v>687</v>
      </c>
      <c r="E544" s="330"/>
      <c r="F544" s="331"/>
      <c r="G544" s="331"/>
      <c r="H544" s="332"/>
      <c r="I544" s="140"/>
    </row>
    <row r="545" spans="1:9" s="50" customFormat="1" ht="12.75" x14ac:dyDescent="0.2">
      <c r="A545" s="628"/>
      <c r="B545" s="34"/>
      <c r="C545" s="59" t="s">
        <v>635</v>
      </c>
      <c r="D545" s="59"/>
      <c r="E545" s="330"/>
      <c r="F545" s="331"/>
      <c r="G545" s="331"/>
      <c r="H545" s="332"/>
      <c r="I545" s="140"/>
    </row>
    <row r="546" spans="1:9" s="50" customFormat="1" ht="177" customHeight="1" x14ac:dyDescent="0.2">
      <c r="A546" s="628"/>
      <c r="B546" s="34"/>
      <c r="C546" s="59" t="s">
        <v>633</v>
      </c>
      <c r="D546" s="59" t="s">
        <v>946</v>
      </c>
      <c r="E546" s="330"/>
      <c r="F546" s="331"/>
      <c r="G546" s="331"/>
      <c r="H546" s="332"/>
      <c r="I546" s="140"/>
    </row>
    <row r="547" spans="1:9" s="50" customFormat="1" ht="137.1" customHeight="1" x14ac:dyDescent="0.2">
      <c r="A547" s="628"/>
      <c r="B547" s="34"/>
      <c r="C547" s="59" t="s">
        <v>638</v>
      </c>
      <c r="D547" s="59" t="s">
        <v>947</v>
      </c>
      <c r="E547" s="330"/>
      <c r="F547" s="331"/>
      <c r="G547" s="331"/>
      <c r="H547" s="332"/>
      <c r="I547" s="140"/>
    </row>
    <row r="548" spans="1:9" s="50" customFormat="1" ht="89.25" x14ac:dyDescent="0.2">
      <c r="A548" s="628"/>
      <c r="B548" s="34"/>
      <c r="C548" s="59" t="s">
        <v>125</v>
      </c>
      <c r="D548" s="59" t="s">
        <v>688</v>
      </c>
      <c r="E548" s="330"/>
      <c r="F548" s="331"/>
      <c r="G548" s="331"/>
      <c r="H548" s="332"/>
      <c r="I548" s="140"/>
    </row>
    <row r="549" spans="1:9" s="50" customFormat="1" ht="12.75" x14ac:dyDescent="0.2">
      <c r="A549" s="628"/>
      <c r="B549" s="34"/>
      <c r="C549" s="58" t="s">
        <v>1022</v>
      </c>
      <c r="D549" s="58" t="s">
        <v>689</v>
      </c>
      <c r="E549" s="330"/>
      <c r="F549" s="331"/>
      <c r="G549" s="331"/>
      <c r="H549" s="332"/>
      <c r="I549" s="140"/>
    </row>
    <row r="550" spans="1:9" s="50" customFormat="1" ht="76.5" customHeight="1" x14ac:dyDescent="0.2">
      <c r="A550" s="628"/>
      <c r="B550" s="32" t="s">
        <v>1023</v>
      </c>
      <c r="C550" s="59" t="s">
        <v>690</v>
      </c>
      <c r="D550" s="59" t="s">
        <v>691</v>
      </c>
      <c r="E550" s="330"/>
      <c r="F550" s="331"/>
      <c r="G550" s="331"/>
      <c r="H550" s="332"/>
      <c r="I550" s="140"/>
    </row>
    <row r="551" spans="1:9" s="50" customFormat="1" ht="102" x14ac:dyDescent="0.2">
      <c r="A551" s="628"/>
      <c r="B551" s="34"/>
      <c r="C551" s="59" t="s">
        <v>692</v>
      </c>
      <c r="D551" s="59" t="s">
        <v>693</v>
      </c>
      <c r="E551" s="330"/>
      <c r="F551" s="331"/>
      <c r="G551" s="331"/>
      <c r="H551" s="332"/>
      <c r="I551" s="140"/>
    </row>
    <row r="552" spans="1:9" s="50" customFormat="1" ht="210" customHeight="1" x14ac:dyDescent="0.2">
      <c r="A552" s="628"/>
      <c r="B552" s="34"/>
      <c r="C552" s="59" t="s">
        <v>694</v>
      </c>
      <c r="D552" s="59" t="s">
        <v>695</v>
      </c>
      <c r="E552" s="330"/>
      <c r="F552" s="331"/>
      <c r="G552" s="331"/>
      <c r="H552" s="332"/>
      <c r="I552" s="140"/>
    </row>
    <row r="553" spans="1:9" s="50" customFormat="1" ht="76.5" x14ac:dyDescent="0.2">
      <c r="A553" s="628"/>
      <c r="B553" s="34"/>
      <c r="C553" s="59" t="s">
        <v>696</v>
      </c>
      <c r="D553" s="59" t="s">
        <v>697</v>
      </c>
      <c r="E553" s="330"/>
      <c r="F553" s="331"/>
      <c r="G553" s="331"/>
      <c r="H553" s="332"/>
      <c r="I553" s="140"/>
    </row>
    <row r="554" spans="1:9" s="50" customFormat="1" ht="25.5" x14ac:dyDescent="0.2">
      <c r="A554" s="628"/>
      <c r="B554" s="34"/>
      <c r="C554" s="59" t="s">
        <v>698</v>
      </c>
      <c r="D554" s="59" t="s">
        <v>699</v>
      </c>
      <c r="E554" s="330"/>
      <c r="F554" s="331"/>
      <c r="G554" s="331"/>
      <c r="H554" s="332"/>
      <c r="I554" s="140"/>
    </row>
    <row r="555" spans="1:9" s="50" customFormat="1" ht="89.25" x14ac:dyDescent="0.2">
      <c r="A555" s="628"/>
      <c r="B555" s="34"/>
      <c r="C555" s="59" t="s">
        <v>700</v>
      </c>
      <c r="D555" s="59" t="s">
        <v>701</v>
      </c>
      <c r="E555" s="330"/>
      <c r="F555" s="331"/>
      <c r="G555" s="331"/>
      <c r="H555" s="332"/>
      <c r="I555" s="140"/>
    </row>
    <row r="556" spans="1:9" s="50" customFormat="1" ht="25.5" x14ac:dyDescent="0.2">
      <c r="A556" s="628"/>
      <c r="B556" s="34"/>
      <c r="C556" s="59" t="s">
        <v>702</v>
      </c>
      <c r="D556" s="59" t="s">
        <v>703</v>
      </c>
      <c r="E556" s="330"/>
      <c r="F556" s="331"/>
      <c r="G556" s="331"/>
      <c r="H556" s="332"/>
      <c r="I556" s="140"/>
    </row>
    <row r="557" spans="1:9" s="50" customFormat="1" ht="76.5" x14ac:dyDescent="0.2">
      <c r="A557" s="628"/>
      <c r="B557" s="34"/>
      <c r="C557" s="59" t="s">
        <v>704</v>
      </c>
      <c r="D557" s="59" t="s">
        <v>705</v>
      </c>
      <c r="E557" s="330"/>
      <c r="F557" s="331"/>
      <c r="G557" s="331"/>
      <c r="H557" s="332"/>
      <c r="I557" s="140"/>
    </row>
    <row r="558" spans="1:9" s="50" customFormat="1" ht="13.5" thickBot="1" x14ac:dyDescent="0.25">
      <c r="A558" s="629"/>
      <c r="B558" s="180"/>
      <c r="C558" s="167" t="s">
        <v>706</v>
      </c>
      <c r="D558" s="167" t="s">
        <v>707</v>
      </c>
      <c r="E558" s="333"/>
      <c r="F558" s="334"/>
      <c r="G558" s="334"/>
      <c r="H558" s="335"/>
      <c r="I558" s="140"/>
    </row>
    <row r="559" spans="1:9" s="200" customFormat="1" ht="12.75" x14ac:dyDescent="0.2">
      <c r="A559" s="630">
        <v>2</v>
      </c>
      <c r="B559" s="182" t="s">
        <v>1073</v>
      </c>
      <c r="C559" s="191" t="s">
        <v>993</v>
      </c>
      <c r="D559" s="191" t="s">
        <v>222</v>
      </c>
      <c r="E559" s="275"/>
      <c r="F559" s="276"/>
      <c r="G559" s="287"/>
      <c r="H559" s="183"/>
    </row>
    <row r="560" spans="1:9" s="200" customFormat="1" ht="25.5" x14ac:dyDescent="0.25">
      <c r="A560" s="615"/>
      <c r="B560" s="184"/>
      <c r="C560" s="192" t="s">
        <v>994</v>
      </c>
      <c r="D560" s="192" t="s">
        <v>613</v>
      </c>
      <c r="E560" s="336"/>
      <c r="F560" s="337"/>
      <c r="G560" s="337"/>
      <c r="H560" s="338"/>
    </row>
    <row r="561" spans="1:8" s="200" customFormat="1" ht="12.75" x14ac:dyDescent="0.25">
      <c r="A561" s="615"/>
      <c r="B561" s="185"/>
      <c r="C561" s="192" t="s">
        <v>223</v>
      </c>
      <c r="D561" s="192" t="s">
        <v>995</v>
      </c>
      <c r="E561" s="336"/>
      <c r="F561" s="337"/>
      <c r="G561" s="337"/>
      <c r="H561" s="338"/>
    </row>
    <row r="562" spans="1:8" s="200" customFormat="1" ht="12.75" x14ac:dyDescent="0.25">
      <c r="A562" s="615"/>
      <c r="B562" s="185"/>
      <c r="C562" s="192" t="s">
        <v>225</v>
      </c>
      <c r="D562" s="192" t="s">
        <v>996</v>
      </c>
      <c r="E562" s="336"/>
      <c r="F562" s="337"/>
      <c r="G562" s="337"/>
      <c r="H562" s="338"/>
    </row>
    <row r="563" spans="1:8" s="200" customFormat="1" ht="12.75" x14ac:dyDescent="0.25">
      <c r="A563" s="615"/>
      <c r="B563" s="185"/>
      <c r="C563" s="192" t="s">
        <v>227</v>
      </c>
      <c r="D563" s="192" t="s">
        <v>3</v>
      </c>
      <c r="E563" s="336"/>
      <c r="F563" s="337"/>
      <c r="G563" s="337"/>
      <c r="H563" s="338"/>
    </row>
    <row r="564" spans="1:8" s="200" customFormat="1" ht="12.75" x14ac:dyDescent="0.25">
      <c r="A564" s="615"/>
      <c r="B564" s="185"/>
      <c r="C564" s="192" t="s">
        <v>229</v>
      </c>
      <c r="D564" s="192" t="s">
        <v>997</v>
      </c>
      <c r="E564" s="336"/>
      <c r="F564" s="337"/>
      <c r="G564" s="337"/>
      <c r="H564" s="338"/>
    </row>
    <row r="565" spans="1:8" s="200" customFormat="1" ht="12.75" x14ac:dyDescent="0.25">
      <c r="A565" s="615"/>
      <c r="B565" s="185"/>
      <c r="C565" s="192" t="s">
        <v>231</v>
      </c>
      <c r="D565" s="192" t="s">
        <v>998</v>
      </c>
      <c r="E565" s="336"/>
      <c r="F565" s="337"/>
      <c r="G565" s="337"/>
      <c r="H565" s="338"/>
    </row>
    <row r="566" spans="1:8" s="200" customFormat="1" ht="12.75" x14ac:dyDescent="0.25">
      <c r="A566" s="615"/>
      <c r="B566" s="185"/>
      <c r="C566" s="192" t="s">
        <v>999</v>
      </c>
      <c r="D566" s="193">
        <v>12</v>
      </c>
      <c r="E566" s="336"/>
      <c r="F566" s="337"/>
      <c r="G566" s="337"/>
      <c r="H566" s="338"/>
    </row>
    <row r="567" spans="1:8" s="200" customFormat="1" ht="12.75" x14ac:dyDescent="0.25">
      <c r="A567" s="615"/>
      <c r="B567" s="185"/>
      <c r="C567" s="192" t="s">
        <v>234</v>
      </c>
      <c r="D567" s="192" t="s">
        <v>1000</v>
      </c>
      <c r="E567" s="336"/>
      <c r="F567" s="337"/>
      <c r="G567" s="337"/>
      <c r="H567" s="338"/>
    </row>
    <row r="568" spans="1:8" s="200" customFormat="1" ht="12.75" x14ac:dyDescent="0.25">
      <c r="A568" s="615"/>
      <c r="B568" s="185"/>
      <c r="C568" s="192" t="s">
        <v>1001</v>
      </c>
      <c r="D568" s="137" t="s">
        <v>1002</v>
      </c>
      <c r="E568" s="336"/>
      <c r="F568" s="337"/>
      <c r="G568" s="337"/>
      <c r="H568" s="338"/>
    </row>
    <row r="569" spans="1:8" s="200" customFormat="1" ht="51" x14ac:dyDescent="0.25">
      <c r="A569" s="615"/>
      <c r="B569" s="185"/>
      <c r="C569" s="192" t="s">
        <v>240</v>
      </c>
      <c r="D569" s="192" t="s">
        <v>1003</v>
      </c>
      <c r="E569" s="336"/>
      <c r="F569" s="337"/>
      <c r="G569" s="337"/>
      <c r="H569" s="338"/>
    </row>
    <row r="570" spans="1:8" s="200" customFormat="1" ht="25.5" x14ac:dyDescent="0.25">
      <c r="A570" s="615"/>
      <c r="B570" s="185"/>
      <c r="C570" s="194" t="s">
        <v>236</v>
      </c>
      <c r="D570" s="137" t="s">
        <v>1004</v>
      </c>
      <c r="E570" s="336"/>
      <c r="F570" s="337"/>
      <c r="G570" s="337"/>
      <c r="H570" s="338"/>
    </row>
    <row r="571" spans="1:8" s="200" customFormat="1" ht="13.5" thickBot="1" x14ac:dyDescent="0.3">
      <c r="A571" s="631"/>
      <c r="B571" s="185"/>
      <c r="C571" s="195" t="s">
        <v>238</v>
      </c>
      <c r="D571" s="195" t="s">
        <v>1005</v>
      </c>
      <c r="E571" s="336"/>
      <c r="F571" s="337"/>
      <c r="G571" s="339"/>
      <c r="H571" s="340"/>
    </row>
    <row r="572" spans="1:8" s="200" customFormat="1" ht="12.75" x14ac:dyDescent="0.25">
      <c r="A572" s="630">
        <v>30</v>
      </c>
      <c r="B572" s="182" t="s">
        <v>1073</v>
      </c>
      <c r="C572" s="201" t="s">
        <v>1006</v>
      </c>
      <c r="D572" s="186" t="s">
        <v>1007</v>
      </c>
      <c r="E572" s="276"/>
      <c r="F572" s="276"/>
      <c r="G572" s="288"/>
      <c r="H572" s="187">
        <f>A572*(E572+F572+G572)</f>
        <v>0</v>
      </c>
    </row>
    <row r="573" spans="1:8" s="200" customFormat="1" ht="12.75" x14ac:dyDescent="0.2">
      <c r="A573" s="615"/>
      <c r="B573" s="184" t="s">
        <v>286</v>
      </c>
      <c r="C573" s="196" t="s">
        <v>233</v>
      </c>
      <c r="D573" s="197" t="s">
        <v>1008</v>
      </c>
      <c r="E573" s="336"/>
      <c r="F573" s="337"/>
      <c r="G573" s="337"/>
      <c r="H573" s="338"/>
    </row>
    <row r="574" spans="1:8" s="200" customFormat="1" ht="12.75" x14ac:dyDescent="0.2">
      <c r="A574" s="615"/>
      <c r="B574" s="184"/>
      <c r="C574" s="196" t="s">
        <v>234</v>
      </c>
      <c r="D574" s="196" t="s">
        <v>1009</v>
      </c>
      <c r="E574" s="336"/>
      <c r="F574" s="337"/>
      <c r="G574" s="337"/>
      <c r="H574" s="338"/>
    </row>
    <row r="575" spans="1:8" s="200" customFormat="1" ht="12.75" x14ac:dyDescent="0.2">
      <c r="A575" s="632"/>
      <c r="B575" s="190"/>
      <c r="C575" s="198" t="s">
        <v>1010</v>
      </c>
      <c r="D575" s="198" t="s">
        <v>1011</v>
      </c>
      <c r="E575" s="336"/>
      <c r="F575" s="337"/>
      <c r="G575" s="337"/>
      <c r="H575" s="338"/>
    </row>
    <row r="576" spans="1:8" s="200" customFormat="1" ht="13.5" thickBot="1" x14ac:dyDescent="0.3">
      <c r="A576" s="633">
        <v>4</v>
      </c>
      <c r="B576" s="188"/>
      <c r="C576" s="167" t="s">
        <v>1013</v>
      </c>
      <c r="D576" s="199" t="s">
        <v>1012</v>
      </c>
      <c r="E576" s="277"/>
      <c r="F576" s="277"/>
      <c r="G576" s="277"/>
      <c r="H576" s="189">
        <f>A576*(E576+F576+G576)</f>
        <v>0</v>
      </c>
    </row>
    <row r="577" spans="1:9" ht="38.25" x14ac:dyDescent="0.25">
      <c r="A577" s="619">
        <v>2</v>
      </c>
      <c r="B577" s="111" t="s">
        <v>334</v>
      </c>
      <c r="C577" s="30" t="s">
        <v>30</v>
      </c>
      <c r="D577" s="31" t="s">
        <v>422</v>
      </c>
      <c r="E577" s="267"/>
      <c r="F577" s="267"/>
      <c r="G577" s="267"/>
      <c r="H577" s="124">
        <f>A577*(E577+F577+G577)</f>
        <v>0</v>
      </c>
    </row>
    <row r="578" spans="1:9" ht="27.75" customHeight="1" x14ac:dyDescent="0.25">
      <c r="A578" s="634"/>
      <c r="B578" s="112"/>
      <c r="C578" s="70" t="s">
        <v>43</v>
      </c>
      <c r="D578" s="59" t="s">
        <v>423</v>
      </c>
      <c r="E578" s="341"/>
      <c r="F578" s="308"/>
      <c r="G578" s="308"/>
      <c r="H578" s="342"/>
    </row>
    <row r="579" spans="1:9" x14ac:dyDescent="0.25">
      <c r="A579" s="634"/>
      <c r="B579" s="112"/>
      <c r="C579" s="70" t="s">
        <v>424</v>
      </c>
      <c r="D579" s="59" t="s">
        <v>425</v>
      </c>
      <c r="E579" s="341"/>
      <c r="F579" s="308"/>
      <c r="G579" s="308"/>
      <c r="H579" s="342"/>
    </row>
    <row r="580" spans="1:9" x14ac:dyDescent="0.25">
      <c r="A580" s="634"/>
      <c r="B580" s="112"/>
      <c r="C580" s="70" t="s">
        <v>426</v>
      </c>
      <c r="D580" s="59" t="s">
        <v>427</v>
      </c>
      <c r="E580" s="341"/>
      <c r="F580" s="308"/>
      <c r="G580" s="308"/>
      <c r="H580" s="342"/>
    </row>
    <row r="581" spans="1:9" x14ac:dyDescent="0.25">
      <c r="A581" s="634"/>
      <c r="B581" s="112"/>
      <c r="C581" s="70" t="s">
        <v>428</v>
      </c>
      <c r="D581" s="59" t="s">
        <v>429</v>
      </c>
      <c r="E581" s="341"/>
      <c r="F581" s="308"/>
      <c r="G581" s="308"/>
      <c r="H581" s="342"/>
    </row>
    <row r="582" spans="1:9" x14ac:dyDescent="0.25">
      <c r="A582" s="634"/>
      <c r="B582" s="112"/>
      <c r="C582" s="70" t="s">
        <v>430</v>
      </c>
      <c r="D582" s="59" t="s">
        <v>431</v>
      </c>
      <c r="E582" s="341"/>
      <c r="F582" s="308"/>
      <c r="G582" s="308"/>
      <c r="H582" s="342"/>
    </row>
    <row r="583" spans="1:9" x14ac:dyDescent="0.25">
      <c r="A583" s="634"/>
      <c r="B583" s="112"/>
      <c r="C583" s="70" t="s">
        <v>432</v>
      </c>
      <c r="D583" s="59" t="s">
        <v>433</v>
      </c>
      <c r="E583" s="341"/>
      <c r="F583" s="308"/>
      <c r="G583" s="308"/>
      <c r="H583" s="342"/>
    </row>
    <row r="584" spans="1:9" ht="25.5" x14ac:dyDescent="0.25">
      <c r="A584" s="634"/>
      <c r="B584" s="112"/>
      <c r="C584" s="70" t="s">
        <v>319</v>
      </c>
      <c r="D584" s="59" t="s">
        <v>434</v>
      </c>
      <c r="E584" s="341"/>
      <c r="F584" s="308"/>
      <c r="G584" s="308"/>
      <c r="H584" s="342"/>
    </row>
    <row r="585" spans="1:9" ht="89.25" x14ac:dyDescent="0.25">
      <c r="A585" s="634"/>
      <c r="B585" s="112"/>
      <c r="C585" s="70" t="s">
        <v>435</v>
      </c>
      <c r="D585" s="59" t="s">
        <v>436</v>
      </c>
      <c r="E585" s="341"/>
      <c r="F585" s="308"/>
      <c r="G585" s="308"/>
      <c r="H585" s="342"/>
    </row>
    <row r="586" spans="1:9" x14ac:dyDescent="0.25">
      <c r="A586" s="634"/>
      <c r="B586" s="112"/>
      <c r="C586" s="70" t="s">
        <v>437</v>
      </c>
      <c r="D586" s="59" t="s">
        <v>438</v>
      </c>
      <c r="E586" s="341"/>
      <c r="F586" s="308"/>
      <c r="G586" s="308"/>
      <c r="H586" s="342"/>
    </row>
    <row r="587" spans="1:9" x14ac:dyDescent="0.25">
      <c r="A587" s="634"/>
      <c r="B587" s="112"/>
      <c r="C587" s="70" t="s">
        <v>439</v>
      </c>
      <c r="D587" s="59" t="s">
        <v>339</v>
      </c>
      <c r="E587" s="343"/>
      <c r="F587" s="344"/>
      <c r="G587" s="344"/>
      <c r="H587" s="345"/>
    </row>
    <row r="588" spans="1:9" ht="25.5" x14ac:dyDescent="0.25">
      <c r="A588" s="634"/>
      <c r="B588" s="112"/>
      <c r="C588" s="70" t="s">
        <v>357</v>
      </c>
      <c r="D588" s="59" t="s">
        <v>340</v>
      </c>
      <c r="E588" s="343"/>
      <c r="F588" s="344"/>
      <c r="G588" s="344"/>
      <c r="H588" s="345"/>
    </row>
    <row r="589" spans="1:9" x14ac:dyDescent="0.25">
      <c r="A589" s="634"/>
      <c r="B589" s="36"/>
      <c r="C589" s="70" t="s">
        <v>440</v>
      </c>
      <c r="D589" s="59" t="s">
        <v>441</v>
      </c>
      <c r="E589" s="343"/>
      <c r="F589" s="344"/>
      <c r="G589" s="344"/>
      <c r="H589" s="345"/>
    </row>
    <row r="590" spans="1:9" s="2" customFormat="1" ht="12.75" x14ac:dyDescent="0.25">
      <c r="A590" s="619">
        <v>2</v>
      </c>
      <c r="B590" s="107" t="s">
        <v>456</v>
      </c>
      <c r="C590" s="70" t="s">
        <v>341</v>
      </c>
      <c r="D590" s="142" t="s">
        <v>442</v>
      </c>
      <c r="E590" s="267"/>
      <c r="F590" s="267"/>
      <c r="G590" s="267"/>
      <c r="H590" s="124">
        <f>A590*(E590+F590+G590)</f>
        <v>0</v>
      </c>
      <c r="I590" s="135"/>
    </row>
    <row r="591" spans="1:9" s="13" customFormat="1" ht="25.5" x14ac:dyDescent="0.25">
      <c r="A591" s="623"/>
      <c r="B591" s="92"/>
      <c r="C591" s="12" t="s">
        <v>241</v>
      </c>
      <c r="D591" s="142" t="s">
        <v>1138</v>
      </c>
      <c r="E591" s="316"/>
      <c r="F591" s="317"/>
      <c r="G591" s="317"/>
      <c r="H591" s="318"/>
      <c r="I591" s="136"/>
    </row>
    <row r="592" spans="1:9" s="13" customFormat="1" x14ac:dyDescent="0.25">
      <c r="A592" s="619">
        <v>2</v>
      </c>
      <c r="B592" s="92"/>
      <c r="C592" s="70" t="s">
        <v>341</v>
      </c>
      <c r="D592" s="142" t="s">
        <v>741</v>
      </c>
      <c r="E592" s="267"/>
      <c r="F592" s="267"/>
      <c r="G592" s="267"/>
      <c r="H592" s="124">
        <f>A592*(E592+F592+G592)</f>
        <v>0</v>
      </c>
      <c r="I592" s="136"/>
    </row>
    <row r="593" spans="1:9" s="2" customFormat="1" ht="12.75" x14ac:dyDescent="0.25">
      <c r="A593" s="619">
        <v>2</v>
      </c>
      <c r="B593" s="55"/>
      <c r="C593" s="71" t="s">
        <v>342</v>
      </c>
      <c r="D593" s="142" t="s">
        <v>343</v>
      </c>
      <c r="E593" s="267"/>
      <c r="F593" s="267"/>
      <c r="G593" s="267"/>
      <c r="H593" s="124">
        <f>A593*(E593+F593+G593)</f>
        <v>0</v>
      </c>
      <c r="I593" s="135"/>
    </row>
    <row r="594" spans="1:9" s="2" customFormat="1" ht="13.5" thickBot="1" x14ac:dyDescent="0.3">
      <c r="A594" s="622">
        <v>2</v>
      </c>
      <c r="B594" s="55"/>
      <c r="C594" s="372"/>
      <c r="D594" s="72" t="s">
        <v>344</v>
      </c>
      <c r="E594" s="266"/>
      <c r="F594" s="266"/>
      <c r="G594" s="266"/>
      <c r="H594" s="148">
        <f>A594*(E594+F594+G594)</f>
        <v>0</v>
      </c>
      <c r="I594" s="135"/>
    </row>
    <row r="595" spans="1:9" s="2" customFormat="1" ht="25.5" x14ac:dyDescent="0.25">
      <c r="A595" s="617">
        <v>4</v>
      </c>
      <c r="B595" s="111" t="s">
        <v>968</v>
      </c>
      <c r="C595" s="67" t="s">
        <v>335</v>
      </c>
      <c r="D595" s="22" t="s">
        <v>345</v>
      </c>
      <c r="E595" s="264"/>
      <c r="F595" s="264"/>
      <c r="G595" s="264"/>
      <c r="H595" s="123">
        <f>A595*(E595+F595+G595)</f>
        <v>0</v>
      </c>
      <c r="I595" s="135"/>
    </row>
    <row r="596" spans="1:9" s="2" customFormat="1" ht="12.75" x14ac:dyDescent="0.25">
      <c r="A596" s="615"/>
      <c r="B596" s="106"/>
      <c r="C596" s="28" t="s">
        <v>346</v>
      </c>
      <c r="D596" s="28" t="s">
        <v>347</v>
      </c>
      <c r="E596" s="317"/>
      <c r="F596" s="317"/>
      <c r="G596" s="317"/>
      <c r="H596" s="318"/>
      <c r="I596" s="135"/>
    </row>
    <row r="597" spans="1:9" s="2" customFormat="1" ht="12.75" x14ac:dyDescent="0.25">
      <c r="A597" s="615"/>
      <c r="B597" s="106"/>
      <c r="C597" s="28" t="s">
        <v>348</v>
      </c>
      <c r="D597" s="28" t="s">
        <v>349</v>
      </c>
      <c r="E597" s="317"/>
      <c r="F597" s="317"/>
      <c r="G597" s="317"/>
      <c r="H597" s="318"/>
      <c r="I597" s="135"/>
    </row>
    <row r="598" spans="1:9" s="2" customFormat="1" ht="12.75" x14ac:dyDescent="0.25">
      <c r="A598" s="615"/>
      <c r="B598" s="106"/>
      <c r="C598" s="28" t="s">
        <v>348</v>
      </c>
      <c r="D598" s="28" t="s">
        <v>350</v>
      </c>
      <c r="E598" s="317"/>
      <c r="F598" s="317"/>
      <c r="G598" s="317"/>
      <c r="H598" s="318"/>
      <c r="I598" s="135"/>
    </row>
    <row r="599" spans="1:9" s="2" customFormat="1" ht="12.75" x14ac:dyDescent="0.25">
      <c r="A599" s="615"/>
      <c r="B599" s="106"/>
      <c r="C599" s="28" t="s">
        <v>336</v>
      </c>
      <c r="D599" s="28" t="s">
        <v>337</v>
      </c>
      <c r="E599" s="317"/>
      <c r="F599" s="317"/>
      <c r="G599" s="317"/>
      <c r="H599" s="318"/>
      <c r="I599" s="135"/>
    </row>
    <row r="600" spans="1:9" s="2" customFormat="1" ht="12.75" x14ac:dyDescent="0.25">
      <c r="A600" s="615"/>
      <c r="B600" s="106"/>
      <c r="C600" s="28" t="s">
        <v>351</v>
      </c>
      <c r="D600" s="28" t="s">
        <v>352</v>
      </c>
      <c r="E600" s="317"/>
      <c r="F600" s="317"/>
      <c r="G600" s="317"/>
      <c r="H600" s="318"/>
      <c r="I600" s="135"/>
    </row>
    <row r="601" spans="1:9" s="2" customFormat="1" ht="12.75" x14ac:dyDescent="0.25">
      <c r="A601" s="615"/>
      <c r="B601" s="106"/>
      <c r="C601" s="28" t="s">
        <v>353</v>
      </c>
      <c r="D601" s="28" t="s">
        <v>354</v>
      </c>
      <c r="E601" s="317"/>
      <c r="F601" s="317"/>
      <c r="G601" s="317"/>
      <c r="H601" s="318"/>
      <c r="I601" s="135"/>
    </row>
    <row r="602" spans="1:9" s="2" customFormat="1" ht="12.75" x14ac:dyDescent="0.25">
      <c r="A602" s="615"/>
      <c r="B602" s="106"/>
      <c r="C602" s="28" t="s">
        <v>227</v>
      </c>
      <c r="D602" s="28" t="s">
        <v>355</v>
      </c>
      <c r="E602" s="317"/>
      <c r="F602" s="317"/>
      <c r="G602" s="317"/>
      <c r="H602" s="318"/>
      <c r="I602" s="135"/>
    </row>
    <row r="603" spans="1:9" s="2" customFormat="1" ht="25.5" x14ac:dyDescent="0.25">
      <c r="A603" s="615"/>
      <c r="B603" s="106"/>
      <c r="C603" s="28" t="s">
        <v>338</v>
      </c>
      <c r="D603" s="70" t="s">
        <v>356</v>
      </c>
      <c r="E603" s="317"/>
      <c r="F603" s="317"/>
      <c r="G603" s="317"/>
      <c r="H603" s="318"/>
      <c r="I603" s="135"/>
    </row>
    <row r="604" spans="1:9" s="2" customFormat="1" ht="25.5" x14ac:dyDescent="0.25">
      <c r="A604" s="615"/>
      <c r="B604" s="106"/>
      <c r="C604" s="70" t="s">
        <v>357</v>
      </c>
      <c r="D604" s="70" t="s">
        <v>358</v>
      </c>
      <c r="E604" s="317"/>
      <c r="F604" s="317"/>
      <c r="G604" s="317"/>
      <c r="H604" s="318"/>
      <c r="I604" s="135"/>
    </row>
    <row r="605" spans="1:9" s="2" customFormat="1" ht="12.75" x14ac:dyDescent="0.25">
      <c r="A605" s="615"/>
      <c r="B605" s="106"/>
      <c r="C605" s="68" t="s">
        <v>43</v>
      </c>
      <c r="D605" s="20" t="s">
        <v>359</v>
      </c>
      <c r="E605" s="317"/>
      <c r="F605" s="317"/>
      <c r="G605" s="317"/>
      <c r="H605" s="318"/>
      <c r="I605" s="135"/>
    </row>
    <row r="606" spans="1:9" s="2" customFormat="1" ht="12.75" x14ac:dyDescent="0.25">
      <c r="A606" s="614"/>
      <c r="B606" s="133"/>
      <c r="C606" s="373" t="s">
        <v>240</v>
      </c>
      <c r="D606" s="71" t="s">
        <v>360</v>
      </c>
      <c r="E606" s="326"/>
      <c r="F606" s="326"/>
      <c r="G606" s="326"/>
      <c r="H606" s="327"/>
      <c r="I606" s="135"/>
    </row>
    <row r="607" spans="1:9" s="2" customFormat="1" ht="12.75" x14ac:dyDescent="0.25">
      <c r="A607" s="614">
        <v>4</v>
      </c>
      <c r="B607" s="107" t="s">
        <v>456</v>
      </c>
      <c r="C607" s="73" t="s">
        <v>361</v>
      </c>
      <c r="D607" s="16" t="s">
        <v>362</v>
      </c>
      <c r="E607" s="268"/>
      <c r="F607" s="268"/>
      <c r="G607" s="268"/>
      <c r="H607" s="125">
        <f>A607*(E607+F607+G607)</f>
        <v>0</v>
      </c>
      <c r="I607" s="135"/>
    </row>
    <row r="608" spans="1:9" s="2" customFormat="1" ht="12.75" x14ac:dyDescent="0.25">
      <c r="A608" s="619">
        <v>4</v>
      </c>
      <c r="B608" s="113"/>
      <c r="C608" s="70" t="s">
        <v>363</v>
      </c>
      <c r="D608" s="142" t="s">
        <v>364</v>
      </c>
      <c r="E608" s="267"/>
      <c r="F608" s="267"/>
      <c r="G608" s="267"/>
      <c r="H608" s="124">
        <f>A608*(E608+F608+G608)</f>
        <v>0</v>
      </c>
      <c r="I608" s="135"/>
    </row>
    <row r="609" spans="1:9" s="2" customFormat="1" ht="12.75" x14ac:dyDescent="0.25">
      <c r="A609" s="619">
        <v>4</v>
      </c>
      <c r="B609" s="91"/>
      <c r="C609" s="168" t="s">
        <v>365</v>
      </c>
      <c r="D609" s="142" t="s">
        <v>366</v>
      </c>
      <c r="E609" s="267"/>
      <c r="F609" s="267"/>
      <c r="G609" s="267"/>
      <c r="H609" s="124">
        <f>A609*(E609+F609+G609)</f>
        <v>0</v>
      </c>
      <c r="I609" s="135"/>
    </row>
    <row r="610" spans="1:9" s="2" customFormat="1" ht="26.25" thickBot="1" x14ac:dyDescent="0.3">
      <c r="A610" s="622">
        <v>4</v>
      </c>
      <c r="B610" s="55"/>
      <c r="C610" s="62" t="s">
        <v>367</v>
      </c>
      <c r="D610" s="72" t="s">
        <v>368</v>
      </c>
      <c r="E610" s="266"/>
      <c r="F610" s="266"/>
      <c r="G610" s="266"/>
      <c r="H610" s="124">
        <f>A610*(E610+F610+G610)</f>
        <v>0</v>
      </c>
      <c r="I610" s="135"/>
    </row>
    <row r="611" spans="1:9" s="2" customFormat="1" ht="25.5" x14ac:dyDescent="0.25">
      <c r="A611" s="617">
        <v>2</v>
      </c>
      <c r="B611" s="111" t="s">
        <v>369</v>
      </c>
      <c r="C611" s="719" t="s">
        <v>30</v>
      </c>
      <c r="D611" s="51" t="s">
        <v>371</v>
      </c>
      <c r="E611" s="264"/>
      <c r="F611" s="270"/>
      <c r="G611" s="264"/>
      <c r="H611" s="123">
        <f>A611*(E611+F611+G611)</f>
        <v>0</v>
      </c>
      <c r="I611" s="135"/>
    </row>
    <row r="612" spans="1:9" s="2" customFormat="1" ht="25.5" x14ac:dyDescent="0.25">
      <c r="A612" s="615"/>
      <c r="B612" s="91"/>
      <c r="C612" s="720"/>
      <c r="D612" s="74" t="s">
        <v>372</v>
      </c>
      <c r="E612" s="322"/>
      <c r="F612" s="323"/>
      <c r="G612" s="323"/>
      <c r="H612" s="324"/>
      <c r="I612" s="135"/>
    </row>
    <row r="613" spans="1:9" s="2" customFormat="1" ht="25.5" x14ac:dyDescent="0.2">
      <c r="A613" s="615"/>
      <c r="B613" s="92"/>
      <c r="C613" s="716" t="s">
        <v>373</v>
      </c>
      <c r="D613" s="52" t="s">
        <v>374</v>
      </c>
      <c r="E613" s="316"/>
      <c r="F613" s="317"/>
      <c r="G613" s="317"/>
      <c r="H613" s="318"/>
      <c r="I613" s="135"/>
    </row>
    <row r="614" spans="1:9" s="2" customFormat="1" ht="12.75" x14ac:dyDescent="0.2">
      <c r="A614" s="615"/>
      <c r="B614" s="91"/>
      <c r="C614" s="717"/>
      <c r="D614" s="75" t="s">
        <v>948</v>
      </c>
      <c r="E614" s="316"/>
      <c r="F614" s="317"/>
      <c r="G614" s="317"/>
      <c r="H614" s="318"/>
      <c r="I614" s="135"/>
    </row>
    <row r="615" spans="1:9" s="2" customFormat="1" ht="12.75" x14ac:dyDescent="0.2">
      <c r="A615" s="615"/>
      <c r="B615" s="93"/>
      <c r="C615" s="717"/>
      <c r="D615" s="75" t="s">
        <v>375</v>
      </c>
      <c r="E615" s="316"/>
      <c r="F615" s="317"/>
      <c r="G615" s="317"/>
      <c r="H615" s="318"/>
      <c r="I615" s="135"/>
    </row>
    <row r="616" spans="1:9" s="2" customFormat="1" ht="25.5" x14ac:dyDescent="0.2">
      <c r="A616" s="615"/>
      <c r="B616" s="92"/>
      <c r="C616" s="717"/>
      <c r="D616" s="75" t="s">
        <v>376</v>
      </c>
      <c r="E616" s="316"/>
      <c r="F616" s="317"/>
      <c r="G616" s="317"/>
      <c r="H616" s="318"/>
      <c r="I616" s="135"/>
    </row>
    <row r="617" spans="1:9" s="2" customFormat="1" ht="28.5" customHeight="1" x14ac:dyDescent="0.25">
      <c r="A617" s="615"/>
      <c r="B617" s="92"/>
      <c r="C617" s="717"/>
      <c r="D617" s="74" t="s">
        <v>377</v>
      </c>
      <c r="E617" s="316"/>
      <c r="F617" s="317"/>
      <c r="G617" s="317"/>
      <c r="H617" s="318"/>
      <c r="I617" s="135"/>
    </row>
    <row r="618" spans="1:9" s="2" customFormat="1" ht="12.75" x14ac:dyDescent="0.25">
      <c r="A618" s="615"/>
      <c r="B618" s="92"/>
      <c r="C618" s="717"/>
      <c r="D618" s="74" t="s">
        <v>378</v>
      </c>
      <c r="E618" s="316"/>
      <c r="F618" s="317"/>
      <c r="G618" s="317"/>
      <c r="H618" s="318"/>
      <c r="I618" s="135"/>
    </row>
    <row r="619" spans="1:9" s="2" customFormat="1" ht="12.75" x14ac:dyDescent="0.25">
      <c r="A619" s="615"/>
      <c r="B619" s="92"/>
      <c r="C619" s="717"/>
      <c r="D619" s="74" t="s">
        <v>379</v>
      </c>
      <c r="E619" s="316"/>
      <c r="F619" s="317"/>
      <c r="G619" s="317"/>
      <c r="H619" s="318"/>
      <c r="I619" s="135"/>
    </row>
    <row r="620" spans="1:9" s="2" customFormat="1" ht="25.5" x14ac:dyDescent="0.2">
      <c r="A620" s="615"/>
      <c r="B620" s="93"/>
      <c r="C620" s="717"/>
      <c r="D620" s="52" t="s">
        <v>380</v>
      </c>
      <c r="E620" s="316"/>
      <c r="F620" s="317"/>
      <c r="G620" s="317"/>
      <c r="H620" s="318"/>
      <c r="I620" s="135"/>
    </row>
    <row r="621" spans="1:9" s="2" customFormat="1" ht="25.5" x14ac:dyDescent="0.25">
      <c r="A621" s="615"/>
      <c r="B621" s="92"/>
      <c r="C621" s="717"/>
      <c r="D621" s="74" t="s">
        <v>381</v>
      </c>
      <c r="E621" s="316"/>
      <c r="F621" s="317"/>
      <c r="G621" s="317"/>
      <c r="H621" s="318"/>
      <c r="I621" s="135"/>
    </row>
    <row r="622" spans="1:9" s="2" customFormat="1" ht="54.75" customHeight="1" x14ac:dyDescent="0.25">
      <c r="A622" s="615"/>
      <c r="B622" s="92"/>
      <c r="C622" s="717"/>
      <c r="D622" s="74" t="s">
        <v>382</v>
      </c>
      <c r="E622" s="316"/>
      <c r="F622" s="317"/>
      <c r="G622" s="317"/>
      <c r="H622" s="318"/>
      <c r="I622" s="135"/>
    </row>
    <row r="623" spans="1:9" s="2" customFormat="1" ht="12.75" x14ac:dyDescent="0.25">
      <c r="A623" s="615"/>
      <c r="B623" s="92"/>
      <c r="C623" s="717"/>
      <c r="D623" s="74" t="s">
        <v>949</v>
      </c>
      <c r="E623" s="316"/>
      <c r="F623" s="317"/>
      <c r="G623" s="317"/>
      <c r="H623" s="318"/>
      <c r="I623" s="135"/>
    </row>
    <row r="624" spans="1:9" s="2" customFormat="1" ht="12.75" x14ac:dyDescent="0.25">
      <c r="A624" s="615"/>
      <c r="B624" s="92"/>
      <c r="C624" s="717"/>
      <c r="D624" s="74" t="s">
        <v>383</v>
      </c>
      <c r="E624" s="316"/>
      <c r="F624" s="317"/>
      <c r="G624" s="317"/>
      <c r="H624" s="318"/>
      <c r="I624" s="135"/>
    </row>
    <row r="625" spans="1:9" s="2" customFormat="1" ht="12.75" x14ac:dyDescent="0.25">
      <c r="A625" s="615"/>
      <c r="B625" s="92"/>
      <c r="C625" s="717"/>
      <c r="D625" s="74" t="s">
        <v>384</v>
      </c>
      <c r="E625" s="316"/>
      <c r="F625" s="317"/>
      <c r="G625" s="317"/>
      <c r="H625" s="318"/>
      <c r="I625" s="135"/>
    </row>
    <row r="626" spans="1:9" s="2" customFormat="1" ht="12.75" x14ac:dyDescent="0.25">
      <c r="A626" s="615"/>
      <c r="B626" s="92"/>
      <c r="C626" s="717"/>
      <c r="D626" s="74" t="s">
        <v>385</v>
      </c>
      <c r="E626" s="316"/>
      <c r="F626" s="317"/>
      <c r="G626" s="317"/>
      <c r="H626" s="318"/>
      <c r="I626" s="135"/>
    </row>
    <row r="627" spans="1:9" s="2" customFormat="1" ht="12.75" x14ac:dyDescent="0.25">
      <c r="A627" s="615"/>
      <c r="B627" s="92"/>
      <c r="C627" s="717"/>
      <c r="D627" s="74" t="s">
        <v>386</v>
      </c>
      <c r="E627" s="316"/>
      <c r="F627" s="317"/>
      <c r="G627" s="317"/>
      <c r="H627" s="318"/>
      <c r="I627" s="135"/>
    </row>
    <row r="628" spans="1:9" s="2" customFormat="1" ht="12.75" x14ac:dyDescent="0.25">
      <c r="A628" s="615"/>
      <c r="B628" s="17"/>
      <c r="C628" s="718"/>
      <c r="D628" s="53" t="s">
        <v>387</v>
      </c>
      <c r="E628" s="325"/>
      <c r="F628" s="326"/>
      <c r="G628" s="326"/>
      <c r="H628" s="327"/>
      <c r="I628" s="135"/>
    </row>
    <row r="629" spans="1:9" s="2" customFormat="1" ht="12.75" x14ac:dyDescent="0.25">
      <c r="A629" s="619">
        <v>24</v>
      </c>
      <c r="B629" s="84"/>
      <c r="C629" s="717" t="s">
        <v>969</v>
      </c>
      <c r="D629" s="74" t="s">
        <v>388</v>
      </c>
      <c r="E629" s="278"/>
      <c r="F629" s="268"/>
      <c r="G629" s="268"/>
      <c r="H629" s="125">
        <f>A629*(E629+F629+G629)</f>
        <v>0</v>
      </c>
      <c r="I629" s="135"/>
    </row>
    <row r="630" spans="1:9" s="2" customFormat="1" ht="12.75" x14ac:dyDescent="0.25">
      <c r="A630" s="615"/>
      <c r="B630" s="92"/>
      <c r="C630" s="717"/>
      <c r="D630" s="74" t="s">
        <v>393</v>
      </c>
      <c r="E630" s="322"/>
      <c r="F630" s="323"/>
      <c r="G630" s="323"/>
      <c r="H630" s="324"/>
      <c r="I630" s="135"/>
    </row>
    <row r="631" spans="1:9" s="2" customFormat="1" ht="12.75" x14ac:dyDescent="0.25">
      <c r="A631" s="615"/>
      <c r="B631" s="92"/>
      <c r="C631" s="717"/>
      <c r="D631" s="74" t="s">
        <v>394</v>
      </c>
      <c r="E631" s="316"/>
      <c r="F631" s="317"/>
      <c r="G631" s="317"/>
      <c r="H631" s="318"/>
      <c r="I631" s="135"/>
    </row>
    <row r="632" spans="1:9" s="2" customFormat="1" ht="12.75" x14ac:dyDescent="0.25">
      <c r="A632" s="615"/>
      <c r="B632" s="92"/>
      <c r="C632" s="717"/>
      <c r="D632" s="74" t="s">
        <v>389</v>
      </c>
      <c r="E632" s="316"/>
      <c r="F632" s="317"/>
      <c r="G632" s="317"/>
      <c r="H632" s="318"/>
      <c r="I632" s="135"/>
    </row>
    <row r="633" spans="1:9" s="2" customFormat="1" ht="12.75" x14ac:dyDescent="0.25">
      <c r="A633" s="615"/>
      <c r="B633" s="92"/>
      <c r="C633" s="717"/>
      <c r="D633" s="74" t="s">
        <v>390</v>
      </c>
      <c r="E633" s="316"/>
      <c r="F633" s="317"/>
      <c r="G633" s="317"/>
      <c r="H633" s="318"/>
      <c r="I633" s="135"/>
    </row>
    <row r="634" spans="1:9" s="2" customFormat="1" ht="12.75" x14ac:dyDescent="0.25">
      <c r="A634" s="615"/>
      <c r="B634" s="92"/>
      <c r="C634" s="717"/>
      <c r="D634" s="74" t="s">
        <v>370</v>
      </c>
      <c r="E634" s="316"/>
      <c r="F634" s="317"/>
      <c r="G634" s="317"/>
      <c r="H634" s="318"/>
      <c r="I634" s="135"/>
    </row>
    <row r="635" spans="1:9" s="2" customFormat="1" ht="12.75" x14ac:dyDescent="0.25">
      <c r="A635" s="615"/>
      <c r="B635" s="17"/>
      <c r="C635" s="718"/>
      <c r="D635" s="74" t="s">
        <v>391</v>
      </c>
      <c r="E635" s="325"/>
      <c r="F635" s="326"/>
      <c r="G635" s="326"/>
      <c r="H635" s="327"/>
      <c r="I635" s="135"/>
    </row>
    <row r="636" spans="1:9" s="2" customFormat="1" ht="12.75" x14ac:dyDescent="0.25">
      <c r="A636" s="619">
        <v>24</v>
      </c>
      <c r="B636" s="92"/>
      <c r="C636" s="716" t="s">
        <v>392</v>
      </c>
      <c r="D636" s="74" t="s">
        <v>388</v>
      </c>
      <c r="E636" s="279"/>
      <c r="F636" s="267"/>
      <c r="G636" s="267"/>
      <c r="H636" s="124">
        <f>A636*(E636+F636+G636)</f>
        <v>0</v>
      </c>
      <c r="I636" s="135"/>
    </row>
    <row r="637" spans="1:9" s="2" customFormat="1" ht="12.75" x14ac:dyDescent="0.25">
      <c r="A637" s="615"/>
      <c r="B637" s="92"/>
      <c r="C637" s="717"/>
      <c r="D637" s="74" t="s">
        <v>395</v>
      </c>
      <c r="E637" s="322"/>
      <c r="F637" s="323"/>
      <c r="G637" s="323"/>
      <c r="H637" s="324"/>
      <c r="I637" s="135"/>
    </row>
    <row r="638" spans="1:9" s="2" customFormat="1" ht="12.75" x14ac:dyDescent="0.25">
      <c r="A638" s="615"/>
      <c r="B638" s="92"/>
      <c r="C638" s="717"/>
      <c r="D638" s="74" t="s">
        <v>396</v>
      </c>
      <c r="E638" s="316"/>
      <c r="F638" s="317"/>
      <c r="G638" s="317"/>
      <c r="H638" s="318"/>
      <c r="I638" s="135"/>
    </row>
    <row r="639" spans="1:9" s="2" customFormat="1" ht="12.75" x14ac:dyDescent="0.25">
      <c r="A639" s="615"/>
      <c r="B639" s="92"/>
      <c r="C639" s="717"/>
      <c r="D639" s="74" t="s">
        <v>397</v>
      </c>
      <c r="E639" s="316"/>
      <c r="F639" s="317"/>
      <c r="G639" s="317"/>
      <c r="H639" s="318"/>
      <c r="I639" s="135"/>
    </row>
    <row r="640" spans="1:9" s="2" customFormat="1" ht="12.75" x14ac:dyDescent="0.25">
      <c r="A640" s="615"/>
      <c r="B640" s="92"/>
      <c r="C640" s="717"/>
      <c r="D640" s="74" t="s">
        <v>390</v>
      </c>
      <c r="E640" s="316"/>
      <c r="F640" s="317"/>
      <c r="G640" s="317"/>
      <c r="H640" s="318"/>
      <c r="I640" s="135"/>
    </row>
    <row r="641" spans="1:9" s="2" customFormat="1" ht="12.75" x14ac:dyDescent="0.25">
      <c r="A641" s="615"/>
      <c r="B641" s="92"/>
      <c r="C641" s="717"/>
      <c r="D641" s="74" t="s">
        <v>370</v>
      </c>
      <c r="E641" s="316"/>
      <c r="F641" s="317"/>
      <c r="G641" s="317"/>
      <c r="H641" s="318"/>
      <c r="I641" s="135"/>
    </row>
    <row r="642" spans="1:9" s="2" customFormat="1" ht="12.75" x14ac:dyDescent="0.25">
      <c r="A642" s="615"/>
      <c r="B642" s="17"/>
      <c r="C642" s="718"/>
      <c r="D642" s="74" t="s">
        <v>391</v>
      </c>
      <c r="E642" s="325"/>
      <c r="F642" s="326"/>
      <c r="G642" s="326"/>
      <c r="H642" s="327"/>
      <c r="I642" s="135"/>
    </row>
    <row r="643" spans="1:9" s="2" customFormat="1" ht="38.25" x14ac:dyDescent="0.2">
      <c r="A643" s="619">
        <v>2</v>
      </c>
      <c r="B643" s="64"/>
      <c r="C643" s="169" t="s">
        <v>399</v>
      </c>
      <c r="D643" s="76" t="s">
        <v>398</v>
      </c>
      <c r="E643" s="279"/>
      <c r="F643" s="267"/>
      <c r="G643" s="274"/>
      <c r="H643" s="131">
        <f t="shared" ref="H643:H660" si="5">A643*(E643+F643+G643)</f>
        <v>0</v>
      </c>
      <c r="I643" s="135"/>
    </row>
    <row r="644" spans="1:9" s="2" customFormat="1" ht="38.25" x14ac:dyDescent="0.2">
      <c r="A644" s="619">
        <v>2</v>
      </c>
      <c r="B644" s="64"/>
      <c r="C644" s="169" t="s">
        <v>400</v>
      </c>
      <c r="D644" s="76" t="s">
        <v>398</v>
      </c>
      <c r="E644" s="279"/>
      <c r="F644" s="267"/>
      <c r="G644" s="274"/>
      <c r="H644" s="131">
        <f t="shared" si="5"/>
        <v>0</v>
      </c>
      <c r="I644" s="135"/>
    </row>
    <row r="645" spans="1:9" s="2" customFormat="1" ht="38.25" x14ac:dyDescent="0.2">
      <c r="A645" s="619">
        <v>2</v>
      </c>
      <c r="B645" s="64"/>
      <c r="C645" s="169" t="s">
        <v>401</v>
      </c>
      <c r="D645" s="76" t="s">
        <v>398</v>
      </c>
      <c r="E645" s="279"/>
      <c r="F645" s="267"/>
      <c r="G645" s="274"/>
      <c r="H645" s="131">
        <f t="shared" si="5"/>
        <v>0</v>
      </c>
      <c r="I645" s="135"/>
    </row>
    <row r="646" spans="1:9" s="2" customFormat="1" ht="25.5" x14ac:dyDescent="0.2">
      <c r="A646" s="619">
        <v>2</v>
      </c>
      <c r="B646" s="64"/>
      <c r="C646" s="169" t="s">
        <v>402</v>
      </c>
      <c r="D646" s="76" t="s">
        <v>398</v>
      </c>
      <c r="E646" s="279"/>
      <c r="F646" s="267"/>
      <c r="G646" s="274"/>
      <c r="H646" s="131">
        <f t="shared" si="5"/>
        <v>0</v>
      </c>
      <c r="I646" s="135"/>
    </row>
    <row r="647" spans="1:9" s="2" customFormat="1" ht="25.5" x14ac:dyDescent="0.2">
      <c r="A647" s="619">
        <v>2</v>
      </c>
      <c r="B647" s="64"/>
      <c r="C647" s="374" t="s">
        <v>403</v>
      </c>
      <c r="D647" s="375" t="s">
        <v>404</v>
      </c>
      <c r="E647" s="279"/>
      <c r="F647" s="267"/>
      <c r="G647" s="266"/>
      <c r="H647" s="148">
        <f t="shared" si="5"/>
        <v>0</v>
      </c>
      <c r="I647" s="135"/>
    </row>
    <row r="648" spans="1:9" s="2" customFormat="1" ht="25.5" x14ac:dyDescent="0.2">
      <c r="A648" s="619">
        <v>2</v>
      </c>
      <c r="B648" s="64"/>
      <c r="C648" s="374" t="s">
        <v>405</v>
      </c>
      <c r="D648" s="375" t="s">
        <v>405</v>
      </c>
      <c r="E648" s="279"/>
      <c r="F648" s="267"/>
      <c r="G648" s="266"/>
      <c r="H648" s="148">
        <f t="shared" si="5"/>
        <v>0</v>
      </c>
      <c r="I648" s="135"/>
    </row>
    <row r="649" spans="1:9" s="2" customFormat="1" ht="25.5" x14ac:dyDescent="0.2">
      <c r="A649" s="619">
        <v>2</v>
      </c>
      <c r="B649" s="64"/>
      <c r="C649" s="374" t="s">
        <v>406</v>
      </c>
      <c r="D649" s="375" t="s">
        <v>406</v>
      </c>
      <c r="E649" s="279"/>
      <c r="F649" s="267"/>
      <c r="G649" s="266"/>
      <c r="H649" s="148">
        <f t="shared" si="5"/>
        <v>0</v>
      </c>
      <c r="I649" s="135"/>
    </row>
    <row r="650" spans="1:9" s="2" customFormat="1" ht="12.75" x14ac:dyDescent="0.2">
      <c r="A650" s="619">
        <v>2</v>
      </c>
      <c r="B650" s="64"/>
      <c r="C650" s="169" t="s">
        <v>407</v>
      </c>
      <c r="D650" s="170" t="s">
        <v>408</v>
      </c>
      <c r="E650" s="279"/>
      <c r="F650" s="267"/>
      <c r="G650" s="266"/>
      <c r="H650" s="148">
        <f t="shared" si="5"/>
        <v>0</v>
      </c>
      <c r="I650" s="135"/>
    </row>
    <row r="651" spans="1:9" s="2" customFormat="1" ht="25.5" x14ac:dyDescent="0.2">
      <c r="A651" s="619">
        <v>2</v>
      </c>
      <c r="B651" s="64"/>
      <c r="C651" s="169" t="s">
        <v>409</v>
      </c>
      <c r="D651" s="76" t="s">
        <v>410</v>
      </c>
      <c r="E651" s="279"/>
      <c r="F651" s="267"/>
      <c r="G651" s="266"/>
      <c r="H651" s="148">
        <f t="shared" si="5"/>
        <v>0</v>
      </c>
      <c r="I651" s="135"/>
    </row>
    <row r="652" spans="1:9" s="2" customFormat="1" ht="12.75" x14ac:dyDescent="0.2">
      <c r="A652" s="619">
        <v>2</v>
      </c>
      <c r="B652" s="64"/>
      <c r="C652" s="169" t="s">
        <v>411</v>
      </c>
      <c r="D652" s="76" t="s">
        <v>412</v>
      </c>
      <c r="E652" s="279"/>
      <c r="F652" s="267"/>
      <c r="G652" s="266"/>
      <c r="H652" s="148">
        <f t="shared" si="5"/>
        <v>0</v>
      </c>
      <c r="I652" s="135"/>
    </row>
    <row r="653" spans="1:9" s="2" customFormat="1" ht="25.5" x14ac:dyDescent="0.2">
      <c r="A653" s="619">
        <v>2</v>
      </c>
      <c r="B653" s="64"/>
      <c r="C653" s="169" t="s">
        <v>413</v>
      </c>
      <c r="D653" s="76" t="s">
        <v>413</v>
      </c>
      <c r="E653" s="279"/>
      <c r="F653" s="267"/>
      <c r="G653" s="266"/>
      <c r="H653" s="148">
        <f t="shared" si="5"/>
        <v>0</v>
      </c>
      <c r="I653" s="135"/>
    </row>
    <row r="654" spans="1:9" s="2" customFormat="1" ht="25.5" x14ac:dyDescent="0.2">
      <c r="A654" s="619">
        <v>2</v>
      </c>
      <c r="B654" s="64"/>
      <c r="C654" s="169" t="s">
        <v>414</v>
      </c>
      <c r="D654" s="76" t="s">
        <v>414</v>
      </c>
      <c r="E654" s="279"/>
      <c r="F654" s="267"/>
      <c r="G654" s="266"/>
      <c r="H654" s="148">
        <f t="shared" si="5"/>
        <v>0</v>
      </c>
      <c r="I654" s="135"/>
    </row>
    <row r="655" spans="1:9" s="2" customFormat="1" ht="12.75" x14ac:dyDescent="0.2">
      <c r="A655" s="619">
        <v>2</v>
      </c>
      <c r="B655" s="64"/>
      <c r="C655" s="374" t="s">
        <v>415</v>
      </c>
      <c r="D655" s="375" t="s">
        <v>416</v>
      </c>
      <c r="E655" s="279"/>
      <c r="F655" s="267"/>
      <c r="G655" s="266"/>
      <c r="H655" s="148">
        <f t="shared" si="5"/>
        <v>0</v>
      </c>
      <c r="I655" s="135"/>
    </row>
    <row r="656" spans="1:9" s="2" customFormat="1" ht="25.5" x14ac:dyDescent="0.2">
      <c r="A656" s="619">
        <v>24</v>
      </c>
      <c r="B656" s="64"/>
      <c r="C656" s="169" t="s">
        <v>417</v>
      </c>
      <c r="D656" s="76" t="s">
        <v>417</v>
      </c>
      <c r="E656" s="279"/>
      <c r="F656" s="267"/>
      <c r="G656" s="266"/>
      <c r="H656" s="148">
        <f t="shared" si="5"/>
        <v>0</v>
      </c>
      <c r="I656" s="135"/>
    </row>
    <row r="657" spans="1:9" s="2" customFormat="1" ht="38.25" x14ac:dyDescent="0.2">
      <c r="A657" s="619">
        <v>2</v>
      </c>
      <c r="B657" s="64"/>
      <c r="C657" s="374" t="s">
        <v>418</v>
      </c>
      <c r="D657" s="375" t="s">
        <v>950</v>
      </c>
      <c r="E657" s="279"/>
      <c r="F657" s="267"/>
      <c r="G657" s="274"/>
      <c r="H657" s="131">
        <f t="shared" si="5"/>
        <v>0</v>
      </c>
      <c r="I657" s="135"/>
    </row>
    <row r="658" spans="1:9" s="2" customFormat="1" ht="38.25" x14ac:dyDescent="0.2">
      <c r="A658" s="619">
        <v>2</v>
      </c>
      <c r="B658" s="64"/>
      <c r="C658" s="374" t="s">
        <v>419</v>
      </c>
      <c r="D658" s="375" t="s">
        <v>951</v>
      </c>
      <c r="E658" s="279"/>
      <c r="F658" s="267"/>
      <c r="G658" s="274"/>
      <c r="H658" s="131">
        <f t="shared" si="5"/>
        <v>0</v>
      </c>
      <c r="I658" s="135"/>
    </row>
    <row r="659" spans="1:9" s="2" customFormat="1" ht="26.25" thickBot="1" x14ac:dyDescent="0.25">
      <c r="A659" s="622">
        <v>2</v>
      </c>
      <c r="B659" s="92"/>
      <c r="C659" s="171" t="s">
        <v>420</v>
      </c>
      <c r="D659" s="69" t="s">
        <v>421</v>
      </c>
      <c r="E659" s="266"/>
      <c r="F659" s="266"/>
      <c r="G659" s="279"/>
      <c r="H659" s="172">
        <f t="shared" si="5"/>
        <v>0</v>
      </c>
      <c r="I659" s="135"/>
    </row>
    <row r="660" spans="1:9" ht="38.25" x14ac:dyDescent="0.25">
      <c r="A660" s="617">
        <v>4</v>
      </c>
      <c r="B660" s="111" t="s">
        <v>970</v>
      </c>
      <c r="C660" s="30" t="s">
        <v>30</v>
      </c>
      <c r="D660" s="30" t="s">
        <v>443</v>
      </c>
      <c r="E660" s="264"/>
      <c r="F660" s="264"/>
      <c r="G660" s="264"/>
      <c r="H660" s="123">
        <f t="shared" si="5"/>
        <v>0</v>
      </c>
    </row>
    <row r="661" spans="1:9" ht="25.5" x14ac:dyDescent="0.25">
      <c r="A661" s="634"/>
      <c r="B661" s="112"/>
      <c r="C661" s="70" t="s">
        <v>43</v>
      </c>
      <c r="D661" s="70" t="s">
        <v>423</v>
      </c>
      <c r="E661" s="341"/>
      <c r="F661" s="308"/>
      <c r="G661" s="308"/>
      <c r="H661" s="342"/>
    </row>
    <row r="662" spans="1:9" x14ac:dyDescent="0.25">
      <c r="A662" s="634"/>
      <c r="B662" s="112"/>
      <c r="C662" s="70" t="s">
        <v>346</v>
      </c>
      <c r="D662" s="70" t="s">
        <v>444</v>
      </c>
      <c r="E662" s="341"/>
      <c r="F662" s="308"/>
      <c r="G662" s="308"/>
      <c r="H662" s="342"/>
    </row>
    <row r="663" spans="1:9" x14ac:dyDescent="0.25">
      <c r="A663" s="634"/>
      <c r="B663" s="112"/>
      <c r="C663" s="70" t="s">
        <v>430</v>
      </c>
      <c r="D663" s="70" t="s">
        <v>445</v>
      </c>
      <c r="E663" s="341"/>
      <c r="F663" s="308"/>
      <c r="G663" s="308"/>
      <c r="H663" s="342"/>
    </row>
    <row r="664" spans="1:9" x14ac:dyDescent="0.25">
      <c r="A664" s="634"/>
      <c r="B664" s="112"/>
      <c r="C664" s="70" t="s">
        <v>348</v>
      </c>
      <c r="D664" s="70" t="s">
        <v>446</v>
      </c>
      <c r="E664" s="341"/>
      <c r="F664" s="308"/>
      <c r="G664" s="308"/>
      <c r="H664" s="342"/>
    </row>
    <row r="665" spans="1:9" x14ac:dyDescent="0.25">
      <c r="A665" s="634"/>
      <c r="B665" s="112"/>
      <c r="C665" s="70" t="s">
        <v>447</v>
      </c>
      <c r="D665" s="70" t="s">
        <v>448</v>
      </c>
      <c r="E665" s="341"/>
      <c r="F665" s="308"/>
      <c r="G665" s="308"/>
      <c r="H665" s="342"/>
    </row>
    <row r="666" spans="1:9" x14ac:dyDescent="0.25">
      <c r="A666" s="634"/>
      <c r="B666" s="112"/>
      <c r="C666" s="70" t="s">
        <v>351</v>
      </c>
      <c r="D666" s="70" t="s">
        <v>449</v>
      </c>
      <c r="E666" s="341"/>
      <c r="F666" s="308"/>
      <c r="G666" s="308"/>
      <c r="H666" s="342"/>
    </row>
    <row r="667" spans="1:9" ht="38.25" x14ac:dyDescent="0.25">
      <c r="A667" s="634"/>
      <c r="B667" s="112"/>
      <c r="C667" s="70" t="s">
        <v>450</v>
      </c>
      <c r="D667" s="71" t="s">
        <v>451</v>
      </c>
      <c r="E667" s="341"/>
      <c r="F667" s="308"/>
      <c r="G667" s="308"/>
      <c r="H667" s="342"/>
    </row>
    <row r="668" spans="1:9" ht="25.5" x14ac:dyDescent="0.25">
      <c r="A668" s="634"/>
      <c r="B668" s="112"/>
      <c r="C668" s="70" t="s">
        <v>357</v>
      </c>
      <c r="D668" s="70" t="s">
        <v>452</v>
      </c>
      <c r="E668" s="341"/>
      <c r="F668" s="308"/>
      <c r="G668" s="308"/>
      <c r="H668" s="342"/>
    </row>
    <row r="669" spans="1:9" x14ac:dyDescent="0.25">
      <c r="A669" s="634"/>
      <c r="B669" s="112"/>
      <c r="C669" s="70" t="s">
        <v>440</v>
      </c>
      <c r="D669" s="70" t="s">
        <v>453</v>
      </c>
      <c r="E669" s="341"/>
      <c r="F669" s="308"/>
      <c r="G669" s="308"/>
      <c r="H669" s="342"/>
    </row>
    <row r="670" spans="1:9" ht="51" x14ac:dyDescent="0.25">
      <c r="A670" s="634"/>
      <c r="B670" s="112"/>
      <c r="C670" s="70" t="s">
        <v>454</v>
      </c>
      <c r="D670" s="70" t="s">
        <v>455</v>
      </c>
      <c r="E670" s="341"/>
      <c r="F670" s="308"/>
      <c r="G670" s="308"/>
      <c r="H670" s="342"/>
    </row>
    <row r="671" spans="1:9" ht="15.75" thickBot="1" x14ac:dyDescent="0.3">
      <c r="A671" s="635"/>
      <c r="B671" s="114"/>
      <c r="C671" s="173" t="s">
        <v>456</v>
      </c>
      <c r="D671" s="173" t="s">
        <v>457</v>
      </c>
      <c r="E671" s="346"/>
      <c r="F671" s="347"/>
      <c r="G671" s="347"/>
      <c r="H671" s="348"/>
    </row>
    <row r="672" spans="1:9" s="2" customFormat="1" ht="12.75" x14ac:dyDescent="0.25">
      <c r="A672" s="636">
        <v>60</v>
      </c>
      <c r="B672" s="92" t="s">
        <v>1019</v>
      </c>
      <c r="C672" s="367" t="s">
        <v>500</v>
      </c>
      <c r="D672" s="16" t="s">
        <v>1140</v>
      </c>
      <c r="E672" s="353"/>
      <c r="F672" s="368"/>
      <c r="G672" s="359"/>
      <c r="H672" s="360">
        <f t="shared" ref="H672:H690" si="6">A672*(E672+F672+G672)</f>
        <v>0</v>
      </c>
      <c r="I672" s="135"/>
    </row>
    <row r="673" spans="1:9" s="2" customFormat="1" ht="12.75" x14ac:dyDescent="0.25">
      <c r="A673" s="637">
        <v>60</v>
      </c>
      <c r="B673" s="92"/>
      <c r="C673" s="64" t="s">
        <v>500</v>
      </c>
      <c r="D673" s="142" t="s">
        <v>1141</v>
      </c>
      <c r="E673" s="280"/>
      <c r="F673" s="281"/>
      <c r="G673" s="266"/>
      <c r="H673" s="148">
        <f t="shared" si="6"/>
        <v>0</v>
      </c>
      <c r="I673" s="135"/>
    </row>
    <row r="674" spans="1:9" s="2" customFormat="1" ht="12.75" x14ac:dyDescent="0.25">
      <c r="A674" s="637">
        <v>60</v>
      </c>
      <c r="B674" s="92"/>
      <c r="C674" s="64" t="s">
        <v>500</v>
      </c>
      <c r="D674" s="142" t="s">
        <v>1142</v>
      </c>
      <c r="E674" s="280"/>
      <c r="F674" s="281"/>
      <c r="G674" s="266"/>
      <c r="H674" s="148">
        <f t="shared" si="6"/>
        <v>0</v>
      </c>
      <c r="I674" s="135"/>
    </row>
    <row r="675" spans="1:9" s="2" customFormat="1" ht="12.75" x14ac:dyDescent="0.25">
      <c r="A675" s="637">
        <v>60</v>
      </c>
      <c r="B675" s="92"/>
      <c r="C675" s="64" t="s">
        <v>500</v>
      </c>
      <c r="D675" s="142" t="s">
        <v>1143</v>
      </c>
      <c r="E675" s="266"/>
      <c r="F675" s="267"/>
      <c r="G675" s="266"/>
      <c r="H675" s="148">
        <f t="shared" si="6"/>
        <v>0</v>
      </c>
      <c r="I675" s="135"/>
    </row>
    <row r="676" spans="1:9" s="2" customFormat="1" ht="12.75" x14ac:dyDescent="0.2">
      <c r="A676" s="637">
        <v>60</v>
      </c>
      <c r="B676" s="92"/>
      <c r="C676" s="64" t="s">
        <v>500</v>
      </c>
      <c r="D676" s="79" t="s">
        <v>1144</v>
      </c>
      <c r="E676" s="266"/>
      <c r="F676" s="267"/>
      <c r="G676" s="266"/>
      <c r="H676" s="148">
        <f t="shared" si="6"/>
        <v>0</v>
      </c>
      <c r="I676" s="135"/>
    </row>
    <row r="677" spans="1:9" s="2" customFormat="1" ht="12.75" x14ac:dyDescent="0.2">
      <c r="A677" s="637">
        <v>60</v>
      </c>
      <c r="B677" s="92"/>
      <c r="C677" s="64" t="s">
        <v>500</v>
      </c>
      <c r="D677" s="80" t="s">
        <v>1145</v>
      </c>
      <c r="E677" s="266"/>
      <c r="F677" s="267"/>
      <c r="G677" s="266"/>
      <c r="H677" s="148">
        <f t="shared" si="6"/>
        <v>0</v>
      </c>
      <c r="I677" s="135"/>
    </row>
    <row r="678" spans="1:9" s="2" customFormat="1" ht="12.75" x14ac:dyDescent="0.25">
      <c r="A678" s="637">
        <v>60</v>
      </c>
      <c r="B678" s="92"/>
      <c r="C678" s="64" t="s">
        <v>500</v>
      </c>
      <c r="D678" s="81" t="s">
        <v>1146</v>
      </c>
      <c r="E678" s="267"/>
      <c r="F678" s="267"/>
      <c r="G678" s="266"/>
      <c r="H678" s="148">
        <f t="shared" si="6"/>
        <v>0</v>
      </c>
      <c r="I678" s="135"/>
    </row>
    <row r="679" spans="1:9" s="2" customFormat="1" ht="12.75" x14ac:dyDescent="0.2">
      <c r="A679" s="637">
        <v>60</v>
      </c>
      <c r="B679" s="92"/>
      <c r="C679" s="82" t="s">
        <v>501</v>
      </c>
      <c r="D679" s="79" t="s">
        <v>1147</v>
      </c>
      <c r="E679" s="280"/>
      <c r="F679" s="267"/>
      <c r="G679" s="266"/>
      <c r="H679" s="148">
        <f t="shared" si="6"/>
        <v>0</v>
      </c>
      <c r="I679" s="135"/>
    </row>
    <row r="680" spans="1:9" s="2" customFormat="1" ht="12.75" x14ac:dyDescent="0.2">
      <c r="A680" s="637">
        <v>60</v>
      </c>
      <c r="B680" s="92"/>
      <c r="C680" s="82" t="s">
        <v>501</v>
      </c>
      <c r="D680" s="79" t="s">
        <v>1148</v>
      </c>
      <c r="E680" s="280"/>
      <c r="F680" s="267"/>
      <c r="G680" s="266"/>
      <c r="H680" s="148">
        <f t="shared" si="6"/>
        <v>0</v>
      </c>
      <c r="I680" s="135"/>
    </row>
    <row r="681" spans="1:9" s="2" customFormat="1" ht="12.75" x14ac:dyDescent="0.2">
      <c r="A681" s="637">
        <v>60</v>
      </c>
      <c r="B681" s="92"/>
      <c r="C681" s="82" t="s">
        <v>501</v>
      </c>
      <c r="D681" s="79" t="s">
        <v>1149</v>
      </c>
      <c r="E681" s="266"/>
      <c r="F681" s="266"/>
      <c r="G681" s="266"/>
      <c r="H681" s="148">
        <f t="shared" si="6"/>
        <v>0</v>
      </c>
      <c r="I681" s="135"/>
    </row>
    <row r="682" spans="1:9" s="2" customFormat="1" ht="13.5" customHeight="1" x14ac:dyDescent="0.25">
      <c r="A682" s="637">
        <v>60</v>
      </c>
      <c r="B682" s="92"/>
      <c r="C682" s="83" t="s">
        <v>743</v>
      </c>
      <c r="D682" s="142" t="s">
        <v>502</v>
      </c>
      <c r="E682" s="266"/>
      <c r="F682" s="267"/>
      <c r="G682" s="266"/>
      <c r="H682" s="148">
        <f t="shared" si="6"/>
        <v>0</v>
      </c>
      <c r="I682" s="135"/>
    </row>
    <row r="683" spans="1:9" s="2" customFormat="1" ht="12.75" x14ac:dyDescent="0.2">
      <c r="A683" s="637">
        <v>4</v>
      </c>
      <c r="B683" s="92"/>
      <c r="C683" s="174" t="s">
        <v>708</v>
      </c>
      <c r="D683" s="80" t="s">
        <v>1139</v>
      </c>
      <c r="E683" s="279"/>
      <c r="F683" s="267"/>
      <c r="G683" s="266"/>
      <c r="H683" s="148">
        <f t="shared" si="6"/>
        <v>0</v>
      </c>
      <c r="I683" s="135"/>
    </row>
    <row r="684" spans="1:9" s="2" customFormat="1" ht="12.75" x14ac:dyDescent="0.2">
      <c r="A684" s="637">
        <v>100</v>
      </c>
      <c r="B684" s="92"/>
      <c r="C684" s="174" t="s">
        <v>503</v>
      </c>
      <c r="D684" s="80" t="s">
        <v>504</v>
      </c>
      <c r="E684" s="279"/>
      <c r="F684" s="267"/>
      <c r="G684" s="266"/>
      <c r="H684" s="148">
        <f t="shared" si="6"/>
        <v>0</v>
      </c>
      <c r="I684" s="135"/>
    </row>
    <row r="685" spans="1:9" s="2" customFormat="1" ht="12.75" x14ac:dyDescent="0.2">
      <c r="A685" s="637">
        <v>80</v>
      </c>
      <c r="B685" s="92"/>
      <c r="C685" s="174" t="s">
        <v>505</v>
      </c>
      <c r="D685" s="80" t="s">
        <v>506</v>
      </c>
      <c r="E685" s="279"/>
      <c r="F685" s="267"/>
      <c r="G685" s="266"/>
      <c r="H685" s="148">
        <f t="shared" si="6"/>
        <v>0</v>
      </c>
      <c r="I685" s="135"/>
    </row>
    <row r="686" spans="1:9" s="2" customFormat="1" ht="15" customHeight="1" x14ac:dyDescent="0.2">
      <c r="A686" s="637">
        <v>80</v>
      </c>
      <c r="B686" s="92"/>
      <c r="C686" s="174" t="s">
        <v>507</v>
      </c>
      <c r="D686" s="80" t="s">
        <v>504</v>
      </c>
      <c r="E686" s="279"/>
      <c r="F686" s="267"/>
      <c r="G686" s="266"/>
      <c r="H686" s="148">
        <f t="shared" si="6"/>
        <v>0</v>
      </c>
      <c r="I686" s="135"/>
    </row>
    <row r="687" spans="1:9" s="2" customFormat="1" ht="12.75" x14ac:dyDescent="0.2">
      <c r="A687" s="637">
        <v>80</v>
      </c>
      <c r="B687" s="92"/>
      <c r="C687" s="174" t="s">
        <v>508</v>
      </c>
      <c r="D687" s="80" t="s">
        <v>506</v>
      </c>
      <c r="E687" s="279"/>
      <c r="F687" s="267"/>
      <c r="G687" s="266"/>
      <c r="H687" s="148">
        <f t="shared" si="6"/>
        <v>0</v>
      </c>
      <c r="I687" s="135"/>
    </row>
    <row r="688" spans="1:9" s="2" customFormat="1" ht="15" customHeight="1" x14ac:dyDescent="0.2">
      <c r="A688" s="637">
        <v>100</v>
      </c>
      <c r="B688" s="92"/>
      <c r="C688" s="174" t="s">
        <v>509</v>
      </c>
      <c r="D688" s="80" t="s">
        <v>504</v>
      </c>
      <c r="E688" s="279"/>
      <c r="F688" s="267"/>
      <c r="G688" s="266"/>
      <c r="H688" s="148">
        <f t="shared" si="6"/>
        <v>0</v>
      </c>
      <c r="I688" s="135"/>
    </row>
    <row r="689" spans="1:9" s="2" customFormat="1" ht="12.75" x14ac:dyDescent="0.2">
      <c r="A689" s="637">
        <v>80</v>
      </c>
      <c r="B689" s="92"/>
      <c r="C689" s="174" t="s">
        <v>510</v>
      </c>
      <c r="D689" s="80" t="s">
        <v>506</v>
      </c>
      <c r="E689" s="279"/>
      <c r="F689" s="267"/>
      <c r="G689" s="266"/>
      <c r="H689" s="148">
        <f t="shared" si="6"/>
        <v>0</v>
      </c>
      <c r="I689" s="135"/>
    </row>
    <row r="690" spans="1:9" s="2" customFormat="1" ht="13.5" thickBot="1" x14ac:dyDescent="0.25">
      <c r="A690" s="638">
        <v>10</v>
      </c>
      <c r="B690" s="94"/>
      <c r="C690" s="175" t="s">
        <v>742</v>
      </c>
      <c r="D690" s="176" t="s">
        <v>511</v>
      </c>
      <c r="E690" s="282"/>
      <c r="F690" s="283"/>
      <c r="G690" s="269"/>
      <c r="H690" s="126">
        <f t="shared" si="6"/>
        <v>0</v>
      </c>
      <c r="I690" s="135"/>
    </row>
    <row r="691" spans="1:9" s="50" customFormat="1" ht="12.75" customHeight="1" x14ac:dyDescent="0.2">
      <c r="A691" s="721">
        <v>2650</v>
      </c>
      <c r="B691" s="723" t="s">
        <v>1130</v>
      </c>
      <c r="C691" s="726" t="s">
        <v>1128</v>
      </c>
      <c r="D691" s="641" t="s">
        <v>1074</v>
      </c>
      <c r="E691" s="284"/>
      <c r="F691" s="640"/>
      <c r="G691" s="645">
        <f>E691*A691</f>
        <v>0</v>
      </c>
      <c r="H691" s="596"/>
    </row>
    <row r="692" spans="1:9" s="50" customFormat="1" ht="12.75" x14ac:dyDescent="0.2">
      <c r="A692" s="722"/>
      <c r="B692" s="724"/>
      <c r="C692" s="727"/>
      <c r="D692" s="641" t="s">
        <v>1075</v>
      </c>
      <c r="E692" s="349"/>
      <c r="F692" s="350"/>
      <c r="G692" s="350"/>
      <c r="H692" s="331"/>
    </row>
    <row r="693" spans="1:9" s="50" customFormat="1" ht="25.5" x14ac:dyDescent="0.2">
      <c r="A693" s="722"/>
      <c r="B693" s="724"/>
      <c r="C693" s="727"/>
      <c r="D693" s="641" t="s">
        <v>1076</v>
      </c>
      <c r="E693" s="349"/>
      <c r="F693" s="350"/>
      <c r="G693" s="350"/>
      <c r="H693" s="331"/>
    </row>
    <row r="694" spans="1:9" s="50" customFormat="1" ht="12.75" x14ac:dyDescent="0.2">
      <c r="A694" s="722"/>
      <c r="B694" s="724"/>
      <c r="C694" s="727"/>
      <c r="D694" s="38" t="s">
        <v>1077</v>
      </c>
      <c r="E694" s="349"/>
      <c r="F694" s="350"/>
      <c r="G694" s="350"/>
      <c r="H694" s="331"/>
    </row>
    <row r="695" spans="1:9" s="50" customFormat="1" ht="12.75" x14ac:dyDescent="0.2">
      <c r="A695" s="722"/>
      <c r="B695" s="724"/>
      <c r="C695" s="727"/>
      <c r="D695" s="641" t="s">
        <v>1078</v>
      </c>
      <c r="E695" s="349"/>
      <c r="F695" s="350"/>
      <c r="G695" s="350"/>
      <c r="H695" s="331"/>
    </row>
    <row r="696" spans="1:9" s="50" customFormat="1" ht="12.75" customHeight="1" thickBot="1" x14ac:dyDescent="0.25">
      <c r="A696" s="722"/>
      <c r="B696" s="725"/>
      <c r="C696" s="725"/>
      <c r="D696" s="641" t="s">
        <v>1079</v>
      </c>
      <c r="E696" s="369"/>
      <c r="F696" s="285"/>
      <c r="G696" s="285"/>
      <c r="H696" s="595"/>
    </row>
    <row r="697" spans="1:9" s="50" customFormat="1" ht="12.75" customHeight="1" x14ac:dyDescent="0.2">
      <c r="A697" s="721">
        <v>2650</v>
      </c>
      <c r="B697" s="723" t="s">
        <v>1131</v>
      </c>
      <c r="C697" s="726" t="s">
        <v>1129</v>
      </c>
      <c r="D697" s="641" t="s">
        <v>1074</v>
      </c>
      <c r="E697" s="284"/>
      <c r="F697" s="285"/>
      <c r="G697" s="645">
        <f>E697*A697</f>
        <v>0</v>
      </c>
      <c r="H697" s="595"/>
    </row>
    <row r="698" spans="1:9" s="50" customFormat="1" ht="12.75" x14ac:dyDescent="0.2">
      <c r="A698" s="722"/>
      <c r="B698" s="724"/>
      <c r="C698" s="727"/>
      <c r="D698" s="641" t="s">
        <v>1075</v>
      </c>
      <c r="E698" s="349"/>
      <c r="F698" s="350"/>
      <c r="G698" s="350"/>
      <c r="H698" s="331"/>
    </row>
    <row r="699" spans="1:9" s="50" customFormat="1" ht="25.5" x14ac:dyDescent="0.2">
      <c r="A699" s="722"/>
      <c r="B699" s="724"/>
      <c r="C699" s="727"/>
      <c r="D699" s="641" t="s">
        <v>1076</v>
      </c>
      <c r="E699" s="349"/>
      <c r="F699" s="350"/>
      <c r="G699" s="350"/>
      <c r="H699" s="331"/>
    </row>
    <row r="700" spans="1:9" s="50" customFormat="1" ht="12.75" x14ac:dyDescent="0.2">
      <c r="A700" s="722"/>
      <c r="B700" s="724"/>
      <c r="C700" s="727"/>
      <c r="D700" s="38" t="s">
        <v>1077</v>
      </c>
      <c r="E700" s="349"/>
      <c r="F700" s="350"/>
      <c r="G700" s="350"/>
      <c r="H700" s="331"/>
    </row>
    <row r="701" spans="1:9" s="50" customFormat="1" ht="12.75" x14ac:dyDescent="0.2">
      <c r="A701" s="722"/>
      <c r="B701" s="724"/>
      <c r="C701" s="727"/>
      <c r="D701" s="641" t="s">
        <v>1078</v>
      </c>
      <c r="E701" s="349"/>
      <c r="F701" s="350"/>
      <c r="G701" s="350"/>
      <c r="H701" s="331"/>
    </row>
    <row r="702" spans="1:9" s="50" customFormat="1" ht="12.75" customHeight="1" thickBot="1" x14ac:dyDescent="0.25">
      <c r="A702" s="728"/>
      <c r="B702" s="729"/>
      <c r="C702" s="729"/>
      <c r="D702" s="642" t="s">
        <v>1079</v>
      </c>
      <c r="E702" s="643"/>
      <c r="F702" s="644"/>
      <c r="G702" s="644"/>
      <c r="H702" s="595"/>
    </row>
    <row r="703" spans="1:9" s="50" customFormat="1" ht="54" customHeight="1" x14ac:dyDescent="0.2">
      <c r="A703" s="712" t="s">
        <v>1020</v>
      </c>
      <c r="B703" s="712"/>
      <c r="C703" s="712"/>
      <c r="D703" s="712"/>
      <c r="E703" s="712"/>
      <c r="F703" s="712"/>
      <c r="G703" s="712"/>
      <c r="H703" s="712"/>
    </row>
    <row r="704" spans="1:9" s="50" customFormat="1" ht="12.75" x14ac:dyDescent="0.2">
      <c r="A704" s="707" t="s">
        <v>1133</v>
      </c>
      <c r="B704" s="712"/>
      <c r="C704" s="712"/>
      <c r="D704" s="712"/>
      <c r="E704" s="712"/>
      <c r="F704" s="712"/>
      <c r="G704" s="712"/>
      <c r="H704" s="712"/>
    </row>
    <row r="705" spans="1:8" ht="33.75" customHeight="1" x14ac:dyDescent="0.25">
      <c r="A705" s="707" t="s">
        <v>1126</v>
      </c>
      <c r="B705" s="712"/>
      <c r="C705" s="712"/>
      <c r="D705" s="712"/>
      <c r="E705" s="712"/>
      <c r="F705" s="712"/>
      <c r="G705" s="712"/>
      <c r="H705" s="712"/>
    </row>
    <row r="706" spans="1:8" x14ac:dyDescent="0.25">
      <c r="A706" s="304"/>
      <c r="B706" s="305"/>
      <c r="C706" s="306"/>
      <c r="D706" s="306"/>
      <c r="E706" s="307"/>
      <c r="F706" s="307"/>
      <c r="G706" s="307"/>
      <c r="H706" s="308"/>
    </row>
    <row r="707" spans="1:8" ht="33.75" customHeight="1" x14ac:dyDescent="0.25">
      <c r="A707" s="707" t="s">
        <v>1085</v>
      </c>
      <c r="B707" s="712"/>
      <c r="C707" s="712"/>
      <c r="D707" s="712"/>
      <c r="E707" s="712"/>
      <c r="F707" s="712"/>
      <c r="G707" s="712"/>
      <c r="H707" s="712"/>
    </row>
    <row r="708" spans="1:8" ht="33.75" customHeight="1" x14ac:dyDescent="0.25">
      <c r="A708" s="707" t="s">
        <v>1132</v>
      </c>
      <c r="B708" s="707"/>
      <c r="C708" s="707"/>
      <c r="D708" s="707"/>
      <c r="E708" s="707"/>
      <c r="F708" s="707"/>
      <c r="G708" s="707"/>
      <c r="H708" s="707"/>
    </row>
    <row r="709" spans="1:8" ht="12" customHeight="1" thickBot="1" x14ac:dyDescent="0.3">
      <c r="A709" s="669"/>
      <c r="B709" s="670"/>
      <c r="C709" s="670"/>
      <c r="D709" s="670"/>
      <c r="E709" s="670"/>
      <c r="F709" s="670"/>
      <c r="G709" s="670"/>
      <c r="H709" s="670"/>
    </row>
    <row r="710" spans="1:8" ht="37.5" x14ac:dyDescent="0.3">
      <c r="A710" s="309"/>
      <c r="B710" s="310"/>
      <c r="C710" s="311" t="s">
        <v>1135</v>
      </c>
      <c r="D710" s="312">
        <f>SUM(H2:H690)</f>
        <v>0</v>
      </c>
      <c r="E710" s="307"/>
      <c r="F710" s="307"/>
      <c r="G710" s="307"/>
      <c r="H710" s="308"/>
    </row>
    <row r="711" spans="1:8" ht="56.25" x14ac:dyDescent="0.3">
      <c r="A711" s="309"/>
      <c r="B711" s="310"/>
      <c r="C711" s="313" t="s">
        <v>1136</v>
      </c>
      <c r="D711" s="314">
        <f>SUM(G691)</f>
        <v>0</v>
      </c>
      <c r="E711" s="307"/>
      <c r="F711" s="307"/>
      <c r="G711" s="307"/>
      <c r="H711" s="308"/>
    </row>
    <row r="712" spans="1:8" ht="56.25" x14ac:dyDescent="0.3">
      <c r="A712" s="309"/>
      <c r="B712" s="310"/>
      <c r="C712" s="313" t="s">
        <v>1134</v>
      </c>
      <c r="D712" s="314">
        <f>SUM(G697)</f>
        <v>0</v>
      </c>
      <c r="E712" s="307"/>
      <c r="F712" s="307"/>
      <c r="G712" s="307"/>
      <c r="H712" s="308"/>
    </row>
    <row r="713" spans="1:8" ht="56.25" x14ac:dyDescent="0.25">
      <c r="A713" s="304"/>
      <c r="B713" s="315"/>
      <c r="C713" s="313" t="s">
        <v>1137</v>
      </c>
      <c r="D713" s="314">
        <f>'Servery (SW)'!H226</f>
        <v>0</v>
      </c>
      <c r="E713" s="307"/>
      <c r="F713" s="307"/>
      <c r="G713" s="307"/>
      <c r="H713" s="308"/>
    </row>
    <row r="714" spans="1:8" ht="19.5" thickBot="1" x14ac:dyDescent="0.3">
      <c r="A714" s="304"/>
      <c r="B714" s="305"/>
      <c r="C714" s="705" t="s">
        <v>1066</v>
      </c>
      <c r="D714" s="706">
        <f>SUM(D710:D713)</f>
        <v>0</v>
      </c>
      <c r="E714" s="307"/>
      <c r="F714" s="307"/>
      <c r="G714" s="307"/>
      <c r="H714" s="308"/>
    </row>
    <row r="716" spans="1:8" ht="15.75" thickBot="1" x14ac:dyDescent="0.3"/>
    <row r="717" spans="1:8" ht="38.25" thickBot="1" x14ac:dyDescent="0.3">
      <c r="A717" s="730" t="s">
        <v>1123</v>
      </c>
      <c r="B717" s="731"/>
      <c r="C717" s="689" t="s">
        <v>1122</v>
      </c>
      <c r="D717" s="688">
        <f>SUM(H205:H268)</f>
        <v>0</v>
      </c>
    </row>
  </sheetData>
  <mergeCells count="32">
    <mergeCell ref="A717:B717"/>
    <mergeCell ref="A707:H707"/>
    <mergeCell ref="A705:H705"/>
    <mergeCell ref="B166:C166"/>
    <mergeCell ref="C536:C537"/>
    <mergeCell ref="C360:C366"/>
    <mergeCell ref="C396:C403"/>
    <mergeCell ref="C436:C445"/>
    <mergeCell ref="C523:C525"/>
    <mergeCell ref="C475:C481"/>
    <mergeCell ref="C482:C485"/>
    <mergeCell ref="C486:C502"/>
    <mergeCell ref="C504:C505"/>
    <mergeCell ref="C506:C509"/>
    <mergeCell ref="C457:C459"/>
    <mergeCell ref="C462:C463"/>
    <mergeCell ref="A708:H708"/>
    <mergeCell ref="C465:C466"/>
    <mergeCell ref="C473:C474"/>
    <mergeCell ref="A704:H704"/>
    <mergeCell ref="C510:C516"/>
    <mergeCell ref="C613:C628"/>
    <mergeCell ref="C629:C635"/>
    <mergeCell ref="C636:C642"/>
    <mergeCell ref="A703:H703"/>
    <mergeCell ref="C611:C612"/>
    <mergeCell ref="A691:A696"/>
    <mergeCell ref="B691:B696"/>
    <mergeCell ref="C691:C696"/>
    <mergeCell ref="A697:A702"/>
    <mergeCell ref="B697:B702"/>
    <mergeCell ref="C697:C702"/>
  </mergeCells>
  <pageMargins left="0.59055118110236227" right="0.23622047244094491" top="0.74803149606299213" bottom="0.74803149606299213" header="0.31496062992125984" footer="0.31496062992125984"/>
  <pageSetup paperSize="9" scale="59" fitToHeight="0" orientation="landscape" r:id="rId1"/>
  <headerFooter alignWithMargins="0">
    <oddHeader>&amp;C&amp;"-,Tučné"&amp;16OPIS PREDMETU
Technické zariadenia 1 - Servery a storage (HW)</oddHeader>
    <oddFooter>&amp;R
Technické zariadenia 1 - Servery a storage (HW)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9"/>
  <sheetViews>
    <sheetView showGridLines="0" zoomScale="85" zoomScaleNormal="85" workbookViewId="0"/>
  </sheetViews>
  <sheetFormatPr defaultColWidth="9.140625" defaultRowHeight="12.75" x14ac:dyDescent="0.25"/>
  <cols>
    <col min="1" max="1" width="14.28515625" style="209" customWidth="1"/>
    <col min="2" max="2" width="53.28515625" style="210" customWidth="1"/>
    <col min="3" max="3" width="29.28515625" style="210" customWidth="1"/>
    <col min="4" max="4" width="27.42578125" style="211" customWidth="1"/>
    <col min="5" max="5" width="15.7109375" style="300" customWidth="1"/>
    <col min="6" max="6" width="18" style="208" customWidth="1"/>
    <col min="7" max="7" width="14.28515625" style="300" customWidth="1"/>
    <col min="8" max="8" width="14.85546875" style="208" customWidth="1"/>
    <col min="9" max="16384" width="9.140625" style="200"/>
  </cols>
  <sheetData>
    <row r="1" spans="1:8" s="1" customFormat="1" ht="64.5" thickBot="1" x14ac:dyDescent="0.3">
      <c r="A1" s="354" t="s">
        <v>925</v>
      </c>
      <c r="B1" s="355" t="s">
        <v>980</v>
      </c>
      <c r="C1" s="204" t="s">
        <v>981</v>
      </c>
      <c r="D1" s="204" t="s">
        <v>982</v>
      </c>
      <c r="E1" s="263" t="s">
        <v>1015</v>
      </c>
      <c r="F1" s="88" t="s">
        <v>1016</v>
      </c>
      <c r="G1" s="88" t="s">
        <v>1084</v>
      </c>
      <c r="H1" s="89" t="s">
        <v>1066</v>
      </c>
    </row>
    <row r="2" spans="1:8" s="205" customFormat="1" x14ac:dyDescent="0.25">
      <c r="A2" s="398">
        <v>8</v>
      </c>
      <c r="B2" s="427" t="s">
        <v>744</v>
      </c>
      <c r="C2" s="428" t="s">
        <v>745</v>
      </c>
      <c r="D2" s="400" t="s">
        <v>1035</v>
      </c>
      <c r="E2" s="429"/>
      <c r="F2" s="402">
        <f>E2*A2</f>
        <v>0</v>
      </c>
      <c r="G2" s="429"/>
      <c r="H2" s="403">
        <f>(G2*A2)+F2</f>
        <v>0</v>
      </c>
    </row>
    <row r="3" spans="1:8" s="205" customFormat="1" x14ac:dyDescent="0.25">
      <c r="A3" s="223">
        <v>8</v>
      </c>
      <c r="B3" s="430" t="s">
        <v>747</v>
      </c>
      <c r="C3" s="431" t="s">
        <v>745</v>
      </c>
      <c r="D3" s="432" t="s">
        <v>746</v>
      </c>
      <c r="E3" s="433"/>
      <c r="F3" s="434">
        <f t="shared" ref="F3:F25" si="0">E3*A3</f>
        <v>0</v>
      </c>
      <c r="G3" s="433"/>
      <c r="H3" s="435">
        <f t="shared" ref="H3:H66" si="1">(G3*A3)+F3</f>
        <v>0</v>
      </c>
    </row>
    <row r="4" spans="1:8" s="205" customFormat="1" x14ac:dyDescent="0.2">
      <c r="A4" s="646">
        <v>8</v>
      </c>
      <c r="B4" s="436" t="s">
        <v>748</v>
      </c>
      <c r="C4" s="437" t="s">
        <v>745</v>
      </c>
      <c r="D4" s="438" t="s">
        <v>746</v>
      </c>
      <c r="E4" s="439"/>
      <c r="F4" s="440">
        <f t="shared" si="0"/>
        <v>0</v>
      </c>
      <c r="G4" s="439"/>
      <c r="H4" s="441">
        <f t="shared" si="1"/>
        <v>0</v>
      </c>
    </row>
    <row r="5" spans="1:8" s="205" customFormat="1" x14ac:dyDescent="0.25">
      <c r="A5" s="647">
        <v>8</v>
      </c>
      <c r="B5" s="442" t="s">
        <v>749</v>
      </c>
      <c r="C5" s="443" t="s">
        <v>745</v>
      </c>
      <c r="D5" s="444" t="s">
        <v>746</v>
      </c>
      <c r="E5" s="445"/>
      <c r="F5" s="446">
        <f t="shared" si="0"/>
        <v>0</v>
      </c>
      <c r="G5" s="445"/>
      <c r="H5" s="447">
        <f t="shared" si="1"/>
        <v>0</v>
      </c>
    </row>
    <row r="6" spans="1:8" s="205" customFormat="1" x14ac:dyDescent="0.2">
      <c r="A6" s="648">
        <v>40</v>
      </c>
      <c r="B6" s="448" t="s">
        <v>750</v>
      </c>
      <c r="C6" s="449" t="s">
        <v>751</v>
      </c>
      <c r="D6" s="450" t="s">
        <v>746</v>
      </c>
      <c r="E6" s="451"/>
      <c r="F6" s="452">
        <f t="shared" si="0"/>
        <v>0</v>
      </c>
      <c r="G6" s="451"/>
      <c r="H6" s="453">
        <f t="shared" si="1"/>
        <v>0</v>
      </c>
    </row>
    <row r="7" spans="1:8" s="205" customFormat="1" x14ac:dyDescent="0.25">
      <c r="A7" s="649">
        <v>30</v>
      </c>
      <c r="B7" s="454" t="s">
        <v>752</v>
      </c>
      <c r="C7" s="455" t="s">
        <v>751</v>
      </c>
      <c r="D7" s="456" t="s">
        <v>746</v>
      </c>
      <c r="E7" s="457"/>
      <c r="F7" s="458">
        <f t="shared" si="0"/>
        <v>0</v>
      </c>
      <c r="G7" s="457"/>
      <c r="H7" s="459">
        <f t="shared" si="1"/>
        <v>0</v>
      </c>
    </row>
    <row r="8" spans="1:8" s="205" customFormat="1" x14ac:dyDescent="0.25">
      <c r="A8" s="650">
        <v>30</v>
      </c>
      <c r="B8" s="460" t="s">
        <v>753</v>
      </c>
      <c r="C8" s="461" t="s">
        <v>751</v>
      </c>
      <c r="D8" s="462" t="s">
        <v>746</v>
      </c>
      <c r="E8" s="463"/>
      <c r="F8" s="464">
        <f t="shared" si="0"/>
        <v>0</v>
      </c>
      <c r="G8" s="463"/>
      <c r="H8" s="465">
        <f t="shared" si="1"/>
        <v>0</v>
      </c>
    </row>
    <row r="9" spans="1:8" s="205" customFormat="1" x14ac:dyDescent="0.25">
      <c r="A9" s="651">
        <v>30</v>
      </c>
      <c r="B9" s="466" t="s">
        <v>754</v>
      </c>
      <c r="C9" s="467" t="s">
        <v>751</v>
      </c>
      <c r="D9" s="468" t="s">
        <v>746</v>
      </c>
      <c r="E9" s="469"/>
      <c r="F9" s="470">
        <f t="shared" si="0"/>
        <v>0</v>
      </c>
      <c r="G9" s="469"/>
      <c r="H9" s="471">
        <f t="shared" si="1"/>
        <v>0</v>
      </c>
    </row>
    <row r="10" spans="1:8" s="205" customFormat="1" x14ac:dyDescent="0.2">
      <c r="A10" s="652">
        <v>10</v>
      </c>
      <c r="B10" s="472" t="s">
        <v>755</v>
      </c>
      <c r="C10" s="473" t="s">
        <v>745</v>
      </c>
      <c r="D10" s="474" t="s">
        <v>746</v>
      </c>
      <c r="E10" s="475"/>
      <c r="F10" s="476">
        <f t="shared" si="0"/>
        <v>0</v>
      </c>
      <c r="G10" s="475"/>
      <c r="H10" s="477">
        <f t="shared" si="1"/>
        <v>0</v>
      </c>
    </row>
    <row r="11" spans="1:8" s="205" customFormat="1" x14ac:dyDescent="0.25">
      <c r="A11" s="653">
        <v>15</v>
      </c>
      <c r="B11" s="478" t="s">
        <v>756</v>
      </c>
      <c r="C11" s="479" t="s">
        <v>751</v>
      </c>
      <c r="D11" s="480" t="s">
        <v>746</v>
      </c>
      <c r="E11" s="481"/>
      <c r="F11" s="482">
        <f t="shared" si="0"/>
        <v>0</v>
      </c>
      <c r="G11" s="481"/>
      <c r="H11" s="483">
        <f t="shared" si="1"/>
        <v>0</v>
      </c>
    </row>
    <row r="12" spans="1:8" s="205" customFormat="1" x14ac:dyDescent="0.2">
      <c r="A12" s="654">
        <v>15</v>
      </c>
      <c r="B12" s="484" t="s">
        <v>1061</v>
      </c>
      <c r="C12" s="485" t="s">
        <v>751</v>
      </c>
      <c r="D12" s="486" t="s">
        <v>746</v>
      </c>
      <c r="E12" s="487"/>
      <c r="F12" s="488">
        <f t="shared" si="0"/>
        <v>0</v>
      </c>
      <c r="G12" s="487"/>
      <c r="H12" s="489">
        <f t="shared" si="1"/>
        <v>0</v>
      </c>
    </row>
    <row r="13" spans="1:8" s="205" customFormat="1" x14ac:dyDescent="0.25">
      <c r="A13" s="655">
        <v>200</v>
      </c>
      <c r="B13" s="490" t="s">
        <v>757</v>
      </c>
      <c r="C13" s="491" t="s">
        <v>758</v>
      </c>
      <c r="D13" s="492" t="s">
        <v>746</v>
      </c>
      <c r="E13" s="493"/>
      <c r="F13" s="494">
        <f t="shared" si="0"/>
        <v>0</v>
      </c>
      <c r="G13" s="493"/>
      <c r="H13" s="495">
        <f t="shared" si="1"/>
        <v>0</v>
      </c>
    </row>
    <row r="14" spans="1:8" s="205" customFormat="1" x14ac:dyDescent="0.2">
      <c r="A14" s="656">
        <v>200</v>
      </c>
      <c r="B14" s="496" t="s">
        <v>759</v>
      </c>
      <c r="C14" s="497" t="s">
        <v>758</v>
      </c>
      <c r="D14" s="498" t="s">
        <v>746</v>
      </c>
      <c r="E14" s="499"/>
      <c r="F14" s="500">
        <f t="shared" si="0"/>
        <v>0</v>
      </c>
      <c r="G14" s="499"/>
      <c r="H14" s="501">
        <f t="shared" si="1"/>
        <v>0</v>
      </c>
    </row>
    <row r="15" spans="1:8" x14ac:dyDescent="0.25">
      <c r="A15" s="502">
        <v>2</v>
      </c>
      <c r="B15" s="503" t="s">
        <v>926</v>
      </c>
      <c r="C15" s="504" t="s">
        <v>745</v>
      </c>
      <c r="D15" s="505" t="s">
        <v>746</v>
      </c>
      <c r="E15" s="506"/>
      <c r="F15" s="507">
        <f t="shared" si="0"/>
        <v>0</v>
      </c>
      <c r="G15" s="506"/>
      <c r="H15" s="508">
        <f t="shared" si="1"/>
        <v>0</v>
      </c>
    </row>
    <row r="16" spans="1:8" x14ac:dyDescent="0.25">
      <c r="A16" s="509">
        <v>2</v>
      </c>
      <c r="B16" s="510" t="s">
        <v>927</v>
      </c>
      <c r="C16" s="511" t="s">
        <v>745</v>
      </c>
      <c r="D16" s="512" t="s">
        <v>746</v>
      </c>
      <c r="E16" s="513"/>
      <c r="F16" s="514">
        <f t="shared" si="0"/>
        <v>0</v>
      </c>
      <c r="G16" s="513"/>
      <c r="H16" s="515">
        <f t="shared" si="1"/>
        <v>0</v>
      </c>
    </row>
    <row r="17" spans="1:8" x14ac:dyDescent="0.25">
      <c r="A17" s="516">
        <v>2</v>
      </c>
      <c r="B17" s="517" t="s">
        <v>928</v>
      </c>
      <c r="C17" s="518" t="s">
        <v>745</v>
      </c>
      <c r="D17" s="519" t="s">
        <v>746</v>
      </c>
      <c r="E17" s="520"/>
      <c r="F17" s="521">
        <f t="shared" si="0"/>
        <v>0</v>
      </c>
      <c r="G17" s="520"/>
      <c r="H17" s="522">
        <f t="shared" si="1"/>
        <v>0</v>
      </c>
    </row>
    <row r="18" spans="1:8" x14ac:dyDescent="0.25">
      <c r="A18" s="523">
        <v>50</v>
      </c>
      <c r="B18" s="524" t="s">
        <v>760</v>
      </c>
      <c r="C18" s="525" t="s">
        <v>761</v>
      </c>
      <c r="D18" s="526" t="s">
        <v>746</v>
      </c>
      <c r="E18" s="527"/>
      <c r="F18" s="528">
        <f t="shared" si="0"/>
        <v>0</v>
      </c>
      <c r="G18" s="527"/>
      <c r="H18" s="529">
        <f t="shared" si="1"/>
        <v>0</v>
      </c>
    </row>
    <row r="19" spans="1:8" x14ac:dyDescent="0.25">
      <c r="A19" s="657">
        <v>8</v>
      </c>
      <c r="B19" s="530" t="s">
        <v>760</v>
      </c>
      <c r="C19" s="531" t="s">
        <v>929</v>
      </c>
      <c r="D19" s="532" t="s">
        <v>746</v>
      </c>
      <c r="E19" s="533"/>
      <c r="F19" s="534">
        <f t="shared" si="0"/>
        <v>0</v>
      </c>
      <c r="G19" s="533"/>
      <c r="H19" s="535">
        <f t="shared" si="1"/>
        <v>0</v>
      </c>
    </row>
    <row r="20" spans="1:8" x14ac:dyDescent="0.2">
      <c r="A20" s="536">
        <v>200</v>
      </c>
      <c r="B20" s="537" t="s">
        <v>1062</v>
      </c>
      <c r="C20" s="538" t="s">
        <v>758</v>
      </c>
      <c r="D20" s="539" t="s">
        <v>746</v>
      </c>
      <c r="E20" s="540"/>
      <c r="F20" s="541">
        <f t="shared" si="0"/>
        <v>0</v>
      </c>
      <c r="G20" s="540"/>
      <c r="H20" s="542">
        <f t="shared" si="1"/>
        <v>0</v>
      </c>
    </row>
    <row r="21" spans="1:8" x14ac:dyDescent="0.25">
      <c r="A21" s="543">
        <v>200</v>
      </c>
      <c r="B21" s="544" t="s">
        <v>762</v>
      </c>
      <c r="C21" s="545" t="s">
        <v>758</v>
      </c>
      <c r="D21" s="546" t="s">
        <v>746</v>
      </c>
      <c r="E21" s="547"/>
      <c r="F21" s="548">
        <f t="shared" si="0"/>
        <v>0</v>
      </c>
      <c r="G21" s="547"/>
      <c r="H21" s="549">
        <f t="shared" si="1"/>
        <v>0</v>
      </c>
    </row>
    <row r="22" spans="1:8" x14ac:dyDescent="0.2">
      <c r="A22" s="550">
        <v>70</v>
      </c>
      <c r="B22" s="551" t="s">
        <v>1063</v>
      </c>
      <c r="C22" s="552" t="s">
        <v>758</v>
      </c>
      <c r="D22" s="553" t="s">
        <v>746</v>
      </c>
      <c r="E22" s="554"/>
      <c r="F22" s="555">
        <f t="shared" si="0"/>
        <v>0</v>
      </c>
      <c r="G22" s="554"/>
      <c r="H22" s="556">
        <f t="shared" si="1"/>
        <v>0</v>
      </c>
    </row>
    <row r="23" spans="1:8" x14ac:dyDescent="0.25">
      <c r="A23" s="658">
        <v>30</v>
      </c>
      <c r="B23" s="557" t="s">
        <v>763</v>
      </c>
      <c r="C23" s="558" t="s">
        <v>745</v>
      </c>
      <c r="D23" s="559" t="s">
        <v>746</v>
      </c>
      <c r="E23" s="560"/>
      <c r="F23" s="561">
        <f t="shared" si="0"/>
        <v>0</v>
      </c>
      <c r="G23" s="560"/>
      <c r="H23" s="562">
        <f t="shared" si="1"/>
        <v>0</v>
      </c>
    </row>
    <row r="24" spans="1:8" x14ac:dyDescent="0.25">
      <c r="A24" s="659">
        <v>10</v>
      </c>
      <c r="B24" s="563" t="s">
        <v>764</v>
      </c>
      <c r="C24" s="564" t="s">
        <v>745</v>
      </c>
      <c r="D24" s="565" t="s">
        <v>746</v>
      </c>
      <c r="E24" s="566"/>
      <c r="F24" s="567">
        <f t="shared" si="0"/>
        <v>0</v>
      </c>
      <c r="G24" s="566"/>
      <c r="H24" s="568">
        <f t="shared" si="1"/>
        <v>0</v>
      </c>
    </row>
    <row r="25" spans="1:8" ht="13.5" thickBot="1" x14ac:dyDescent="0.3">
      <c r="A25" s="660">
        <v>10</v>
      </c>
      <c r="B25" s="569" t="s">
        <v>765</v>
      </c>
      <c r="C25" s="570" t="s">
        <v>745</v>
      </c>
      <c r="D25" s="571" t="s">
        <v>746</v>
      </c>
      <c r="E25" s="572"/>
      <c r="F25" s="573">
        <f t="shared" si="0"/>
        <v>0</v>
      </c>
      <c r="G25" s="572"/>
      <c r="H25" s="574">
        <f t="shared" si="1"/>
        <v>0</v>
      </c>
    </row>
    <row r="26" spans="1:8" x14ac:dyDescent="0.2">
      <c r="A26" s="383">
        <v>500</v>
      </c>
      <c r="B26" s="426" t="s">
        <v>766</v>
      </c>
      <c r="C26" s="213" t="s">
        <v>767</v>
      </c>
      <c r="D26" s="214" t="s">
        <v>746</v>
      </c>
      <c r="E26" s="294"/>
      <c r="F26" s="215">
        <f t="shared" ref="F26:F49" si="2">E26*A26</f>
        <v>0</v>
      </c>
      <c r="G26" s="302"/>
      <c r="H26" s="216">
        <f t="shared" si="1"/>
        <v>0</v>
      </c>
    </row>
    <row r="27" spans="1:8" x14ac:dyDescent="0.2">
      <c r="A27" s="223">
        <v>500</v>
      </c>
      <c r="B27" s="224" t="s">
        <v>768</v>
      </c>
      <c r="C27" s="225" t="s">
        <v>767</v>
      </c>
      <c r="D27" s="218" t="s">
        <v>746</v>
      </c>
      <c r="E27" s="289"/>
      <c r="F27" s="219">
        <f t="shared" si="2"/>
        <v>0</v>
      </c>
      <c r="G27" s="291"/>
      <c r="H27" s="222">
        <f t="shared" si="1"/>
        <v>0</v>
      </c>
    </row>
    <row r="28" spans="1:8" x14ac:dyDescent="0.2">
      <c r="A28" s="223">
        <v>500</v>
      </c>
      <c r="B28" s="224" t="s">
        <v>769</v>
      </c>
      <c r="C28" s="225" t="s">
        <v>767</v>
      </c>
      <c r="D28" s="218" t="s">
        <v>746</v>
      </c>
      <c r="E28" s="289"/>
      <c r="F28" s="219">
        <f t="shared" si="2"/>
        <v>0</v>
      </c>
      <c r="G28" s="291"/>
      <c r="H28" s="222">
        <f t="shared" si="1"/>
        <v>0</v>
      </c>
    </row>
    <row r="29" spans="1:8" ht="15" customHeight="1" x14ac:dyDescent="0.2">
      <c r="A29" s="223">
        <v>500</v>
      </c>
      <c r="B29" s="224" t="s">
        <v>770</v>
      </c>
      <c r="C29" s="225" t="s">
        <v>767</v>
      </c>
      <c r="D29" s="218" t="s">
        <v>746</v>
      </c>
      <c r="E29" s="289"/>
      <c r="F29" s="219">
        <f t="shared" si="2"/>
        <v>0</v>
      </c>
      <c r="G29" s="291"/>
      <c r="H29" s="222">
        <f t="shared" si="1"/>
        <v>0</v>
      </c>
    </row>
    <row r="30" spans="1:8" x14ac:dyDescent="0.2">
      <c r="A30" s="223">
        <v>300</v>
      </c>
      <c r="B30" s="224" t="s">
        <v>771</v>
      </c>
      <c r="C30" s="225" t="s">
        <v>745</v>
      </c>
      <c r="D30" s="218" t="s">
        <v>746</v>
      </c>
      <c r="E30" s="289"/>
      <c r="F30" s="219">
        <f t="shared" si="2"/>
        <v>0</v>
      </c>
      <c r="G30" s="291"/>
      <c r="H30" s="222">
        <f t="shared" si="1"/>
        <v>0</v>
      </c>
    </row>
    <row r="31" spans="1:8" ht="12.75" customHeight="1" x14ac:dyDescent="0.2">
      <c r="A31" s="223">
        <v>300</v>
      </c>
      <c r="B31" s="217" t="s">
        <v>772</v>
      </c>
      <c r="C31" s="227" t="s">
        <v>745</v>
      </c>
      <c r="D31" s="228" t="s">
        <v>746</v>
      </c>
      <c r="E31" s="290"/>
      <c r="F31" s="229">
        <f t="shared" si="2"/>
        <v>0</v>
      </c>
      <c r="G31" s="301"/>
      <c r="H31" s="230">
        <f t="shared" si="1"/>
        <v>0</v>
      </c>
    </row>
    <row r="32" spans="1:8" x14ac:dyDescent="0.2">
      <c r="A32" s="223">
        <v>500</v>
      </c>
      <c r="B32" s="224" t="s">
        <v>773</v>
      </c>
      <c r="C32" s="231" t="s">
        <v>774</v>
      </c>
      <c r="D32" s="218" t="s">
        <v>746</v>
      </c>
      <c r="E32" s="289"/>
      <c r="F32" s="219">
        <f t="shared" si="2"/>
        <v>0</v>
      </c>
      <c r="G32" s="291"/>
      <c r="H32" s="222">
        <f t="shared" si="1"/>
        <v>0</v>
      </c>
    </row>
    <row r="33" spans="1:8" x14ac:dyDescent="0.2">
      <c r="A33" s="223">
        <v>500</v>
      </c>
      <c r="B33" s="224" t="s">
        <v>775</v>
      </c>
      <c r="C33" s="231" t="s">
        <v>774</v>
      </c>
      <c r="D33" s="218" t="s">
        <v>746</v>
      </c>
      <c r="E33" s="289"/>
      <c r="F33" s="219">
        <f t="shared" si="2"/>
        <v>0</v>
      </c>
      <c r="G33" s="291"/>
      <c r="H33" s="222">
        <f t="shared" si="1"/>
        <v>0</v>
      </c>
    </row>
    <row r="34" spans="1:8" x14ac:dyDescent="0.2">
      <c r="A34" s="223">
        <v>500</v>
      </c>
      <c r="B34" s="224" t="s">
        <v>776</v>
      </c>
      <c r="C34" s="231" t="s">
        <v>774</v>
      </c>
      <c r="D34" s="218" t="s">
        <v>746</v>
      </c>
      <c r="E34" s="289"/>
      <c r="F34" s="219">
        <f t="shared" si="2"/>
        <v>0</v>
      </c>
      <c r="G34" s="291"/>
      <c r="H34" s="222">
        <f t="shared" si="1"/>
        <v>0</v>
      </c>
    </row>
    <row r="35" spans="1:8" x14ac:dyDescent="0.2">
      <c r="A35" s="223">
        <v>500</v>
      </c>
      <c r="B35" s="224" t="s">
        <v>777</v>
      </c>
      <c r="C35" s="231" t="s">
        <v>774</v>
      </c>
      <c r="D35" s="218" t="s">
        <v>746</v>
      </c>
      <c r="E35" s="289"/>
      <c r="F35" s="219">
        <f t="shared" si="2"/>
        <v>0</v>
      </c>
      <c r="G35" s="291"/>
      <c r="H35" s="222">
        <f t="shared" si="1"/>
        <v>0</v>
      </c>
    </row>
    <row r="36" spans="1:8" x14ac:dyDescent="0.2">
      <c r="A36" s="223">
        <v>500</v>
      </c>
      <c r="B36" s="224" t="s">
        <v>778</v>
      </c>
      <c r="C36" s="225" t="s">
        <v>758</v>
      </c>
      <c r="D36" s="218" t="s">
        <v>746</v>
      </c>
      <c r="E36" s="289"/>
      <c r="F36" s="219">
        <f t="shared" si="2"/>
        <v>0</v>
      </c>
      <c r="G36" s="291"/>
      <c r="H36" s="222">
        <f t="shared" si="1"/>
        <v>0</v>
      </c>
    </row>
    <row r="37" spans="1:8" x14ac:dyDescent="0.2">
      <c r="A37" s="223">
        <v>500</v>
      </c>
      <c r="B37" s="224" t="s">
        <v>779</v>
      </c>
      <c r="C37" s="225" t="s">
        <v>758</v>
      </c>
      <c r="D37" s="218" t="s">
        <v>746</v>
      </c>
      <c r="E37" s="289"/>
      <c r="F37" s="219">
        <f t="shared" si="2"/>
        <v>0</v>
      </c>
      <c r="G37" s="291"/>
      <c r="H37" s="222">
        <f t="shared" si="1"/>
        <v>0</v>
      </c>
    </row>
    <row r="38" spans="1:8" x14ac:dyDescent="0.2">
      <c r="A38" s="223">
        <v>500</v>
      </c>
      <c r="B38" s="224" t="s">
        <v>780</v>
      </c>
      <c r="C38" s="225" t="s">
        <v>751</v>
      </c>
      <c r="D38" s="218" t="s">
        <v>746</v>
      </c>
      <c r="E38" s="289"/>
      <c r="F38" s="219">
        <f t="shared" si="2"/>
        <v>0</v>
      </c>
      <c r="G38" s="291"/>
      <c r="H38" s="222">
        <f t="shared" si="1"/>
        <v>0</v>
      </c>
    </row>
    <row r="39" spans="1:8" x14ac:dyDescent="0.2">
      <c r="A39" s="223">
        <v>150</v>
      </c>
      <c r="B39" s="224" t="s">
        <v>781</v>
      </c>
      <c r="C39" s="225" t="s">
        <v>782</v>
      </c>
      <c r="D39" s="218" t="s">
        <v>746</v>
      </c>
      <c r="E39" s="289"/>
      <c r="F39" s="219">
        <f t="shared" si="2"/>
        <v>0</v>
      </c>
      <c r="G39" s="291"/>
      <c r="H39" s="222">
        <f t="shared" si="1"/>
        <v>0</v>
      </c>
    </row>
    <row r="40" spans="1:8" x14ac:dyDescent="0.2">
      <c r="A40" s="223">
        <v>500</v>
      </c>
      <c r="B40" s="224" t="s">
        <v>783</v>
      </c>
      <c r="C40" s="225" t="s">
        <v>784</v>
      </c>
      <c r="D40" s="218" t="s">
        <v>746</v>
      </c>
      <c r="E40" s="289"/>
      <c r="F40" s="219">
        <f t="shared" si="2"/>
        <v>0</v>
      </c>
      <c r="G40" s="291"/>
      <c r="H40" s="222">
        <f t="shared" si="1"/>
        <v>0</v>
      </c>
    </row>
    <row r="41" spans="1:8" x14ac:dyDescent="0.2">
      <c r="A41" s="223">
        <v>150</v>
      </c>
      <c r="B41" s="224" t="s">
        <v>785</v>
      </c>
      <c r="C41" s="225" t="s">
        <v>786</v>
      </c>
      <c r="D41" s="218" t="s">
        <v>746</v>
      </c>
      <c r="E41" s="289"/>
      <c r="F41" s="219">
        <f t="shared" si="2"/>
        <v>0</v>
      </c>
      <c r="G41" s="291"/>
      <c r="H41" s="222">
        <f t="shared" si="1"/>
        <v>0</v>
      </c>
    </row>
    <row r="42" spans="1:8" x14ac:dyDescent="0.2">
      <c r="A42" s="223">
        <v>150</v>
      </c>
      <c r="B42" s="224" t="s">
        <v>787</v>
      </c>
      <c r="C42" s="225" t="s">
        <v>788</v>
      </c>
      <c r="D42" s="218" t="s">
        <v>746</v>
      </c>
      <c r="E42" s="289"/>
      <c r="F42" s="219">
        <f t="shared" si="2"/>
        <v>0</v>
      </c>
      <c r="G42" s="291"/>
      <c r="H42" s="222">
        <f t="shared" si="1"/>
        <v>0</v>
      </c>
    </row>
    <row r="43" spans="1:8" x14ac:dyDescent="0.2">
      <c r="A43" s="223">
        <v>500</v>
      </c>
      <c r="B43" s="224" t="s">
        <v>789</v>
      </c>
      <c r="C43" s="225" t="s">
        <v>790</v>
      </c>
      <c r="D43" s="218" t="s">
        <v>746</v>
      </c>
      <c r="E43" s="289"/>
      <c r="F43" s="219">
        <f t="shared" si="2"/>
        <v>0</v>
      </c>
      <c r="G43" s="291"/>
      <c r="H43" s="222">
        <f t="shared" si="1"/>
        <v>0</v>
      </c>
    </row>
    <row r="44" spans="1:8" x14ac:dyDescent="0.2">
      <c r="A44" s="223">
        <v>500</v>
      </c>
      <c r="B44" s="224" t="s">
        <v>791</v>
      </c>
      <c r="C44" s="225" t="s">
        <v>788</v>
      </c>
      <c r="D44" s="218" t="s">
        <v>746</v>
      </c>
      <c r="E44" s="289"/>
      <c r="F44" s="219">
        <f t="shared" si="2"/>
        <v>0</v>
      </c>
      <c r="G44" s="291"/>
      <c r="H44" s="222">
        <f t="shared" si="1"/>
        <v>0</v>
      </c>
    </row>
    <row r="45" spans="1:8" x14ac:dyDescent="0.2">
      <c r="A45" s="223">
        <v>500</v>
      </c>
      <c r="B45" s="224" t="s">
        <v>792</v>
      </c>
      <c r="C45" s="225" t="s">
        <v>788</v>
      </c>
      <c r="D45" s="218" t="s">
        <v>746</v>
      </c>
      <c r="E45" s="289"/>
      <c r="F45" s="219">
        <f t="shared" si="2"/>
        <v>0</v>
      </c>
      <c r="G45" s="291"/>
      <c r="H45" s="222">
        <f t="shared" si="1"/>
        <v>0</v>
      </c>
    </row>
    <row r="46" spans="1:8" x14ac:dyDescent="0.2">
      <c r="A46" s="223">
        <v>500</v>
      </c>
      <c r="B46" s="224" t="s">
        <v>793</v>
      </c>
      <c r="C46" s="225" t="s">
        <v>788</v>
      </c>
      <c r="D46" s="218" t="s">
        <v>746</v>
      </c>
      <c r="E46" s="289"/>
      <c r="F46" s="219">
        <f t="shared" si="2"/>
        <v>0</v>
      </c>
      <c r="G46" s="291"/>
      <c r="H46" s="222">
        <f t="shared" si="1"/>
        <v>0</v>
      </c>
    </row>
    <row r="47" spans="1:8" x14ac:dyDescent="0.2">
      <c r="A47" s="223">
        <v>500</v>
      </c>
      <c r="B47" s="224" t="s">
        <v>794</v>
      </c>
      <c r="C47" s="225" t="s">
        <v>788</v>
      </c>
      <c r="D47" s="218" t="s">
        <v>746</v>
      </c>
      <c r="E47" s="289"/>
      <c r="F47" s="219">
        <f t="shared" si="2"/>
        <v>0</v>
      </c>
      <c r="G47" s="291"/>
      <c r="H47" s="222">
        <f t="shared" si="1"/>
        <v>0</v>
      </c>
    </row>
    <row r="48" spans="1:8" x14ac:dyDescent="0.2">
      <c r="A48" s="223">
        <v>500</v>
      </c>
      <c r="B48" s="224" t="s">
        <v>795</v>
      </c>
      <c r="C48" s="225" t="s">
        <v>788</v>
      </c>
      <c r="D48" s="218" t="s">
        <v>746</v>
      </c>
      <c r="E48" s="289"/>
      <c r="F48" s="219">
        <f t="shared" si="2"/>
        <v>0</v>
      </c>
      <c r="G48" s="291"/>
      <c r="H48" s="222">
        <f t="shared" si="1"/>
        <v>0</v>
      </c>
    </row>
    <row r="49" spans="1:8" ht="13.5" thickBot="1" x14ac:dyDescent="0.25">
      <c r="A49" s="392">
        <v>500</v>
      </c>
      <c r="B49" s="411" t="s">
        <v>796</v>
      </c>
      <c r="C49" s="58" t="s">
        <v>788</v>
      </c>
      <c r="D49" s="393" t="s">
        <v>746</v>
      </c>
      <c r="E49" s="298"/>
      <c r="F49" s="394">
        <f t="shared" si="2"/>
        <v>0</v>
      </c>
      <c r="G49" s="419"/>
      <c r="H49" s="395">
        <f t="shared" si="1"/>
        <v>0</v>
      </c>
    </row>
    <row r="50" spans="1:8" ht="25.5" x14ac:dyDescent="0.25">
      <c r="A50" s="398">
        <v>100</v>
      </c>
      <c r="B50" s="421" t="s">
        <v>797</v>
      </c>
      <c r="C50" s="31" t="s">
        <v>798</v>
      </c>
      <c r="D50" s="400" t="s">
        <v>746</v>
      </c>
      <c r="E50" s="401"/>
      <c r="F50" s="402">
        <f t="shared" ref="F50:F60" si="3">E50*A50</f>
        <v>0</v>
      </c>
      <c r="G50" s="401"/>
      <c r="H50" s="403">
        <f t="shared" si="1"/>
        <v>0</v>
      </c>
    </row>
    <row r="51" spans="1:8" ht="30" customHeight="1" x14ac:dyDescent="0.25">
      <c r="A51" s="223">
        <v>100</v>
      </c>
      <c r="B51" s="224" t="s">
        <v>1064</v>
      </c>
      <c r="C51" s="422" t="s">
        <v>799</v>
      </c>
      <c r="D51" s="220" t="s">
        <v>746</v>
      </c>
      <c r="E51" s="423"/>
      <c r="F51" s="221">
        <f t="shared" si="3"/>
        <v>0</v>
      </c>
      <c r="G51" s="423"/>
      <c r="H51" s="222">
        <f t="shared" si="1"/>
        <v>0</v>
      </c>
    </row>
    <row r="52" spans="1:8" ht="25.5" x14ac:dyDescent="0.25">
      <c r="A52" s="223">
        <v>100</v>
      </c>
      <c r="B52" s="224" t="s">
        <v>800</v>
      </c>
      <c r="C52" s="422" t="s">
        <v>801</v>
      </c>
      <c r="D52" s="220" t="s">
        <v>746</v>
      </c>
      <c r="E52" s="423"/>
      <c r="F52" s="221">
        <f t="shared" si="3"/>
        <v>0</v>
      </c>
      <c r="G52" s="423"/>
      <c r="H52" s="222">
        <f t="shared" si="1"/>
        <v>0</v>
      </c>
    </row>
    <row r="53" spans="1:8" ht="30" customHeight="1" x14ac:dyDescent="0.25">
      <c r="A53" s="223">
        <v>100</v>
      </c>
      <c r="B53" s="224" t="s">
        <v>802</v>
      </c>
      <c r="C53" s="422" t="s">
        <v>801</v>
      </c>
      <c r="D53" s="220" t="s">
        <v>746</v>
      </c>
      <c r="E53" s="423"/>
      <c r="F53" s="221">
        <f t="shared" si="3"/>
        <v>0</v>
      </c>
      <c r="G53" s="423"/>
      <c r="H53" s="222">
        <f t="shared" si="1"/>
        <v>0</v>
      </c>
    </row>
    <row r="54" spans="1:8" x14ac:dyDescent="0.25">
      <c r="A54" s="223">
        <v>100</v>
      </c>
      <c r="B54" s="224" t="s">
        <v>803</v>
      </c>
      <c r="C54" s="422" t="s">
        <v>804</v>
      </c>
      <c r="D54" s="220" t="s">
        <v>746</v>
      </c>
      <c r="E54" s="423"/>
      <c r="F54" s="221">
        <f t="shared" si="3"/>
        <v>0</v>
      </c>
      <c r="G54" s="423"/>
      <c r="H54" s="222">
        <f t="shared" si="1"/>
        <v>0</v>
      </c>
    </row>
    <row r="55" spans="1:8" ht="25.5" x14ac:dyDescent="0.25">
      <c r="A55" s="223">
        <v>100</v>
      </c>
      <c r="B55" s="224" t="s">
        <v>805</v>
      </c>
      <c r="C55" s="424" t="s">
        <v>806</v>
      </c>
      <c r="D55" s="220" t="s">
        <v>746</v>
      </c>
      <c r="E55" s="423"/>
      <c r="F55" s="221">
        <f t="shared" si="3"/>
        <v>0</v>
      </c>
      <c r="G55" s="423"/>
      <c r="H55" s="222">
        <f t="shared" si="1"/>
        <v>0</v>
      </c>
    </row>
    <row r="56" spans="1:8" ht="25.5" x14ac:dyDescent="0.25">
      <c r="A56" s="223">
        <v>30</v>
      </c>
      <c r="B56" s="224" t="s">
        <v>807</v>
      </c>
      <c r="C56" s="424" t="s">
        <v>808</v>
      </c>
      <c r="D56" s="220" t="s">
        <v>746</v>
      </c>
      <c r="E56" s="423"/>
      <c r="F56" s="221">
        <f t="shared" si="3"/>
        <v>0</v>
      </c>
      <c r="G56" s="423"/>
      <c r="H56" s="222">
        <f t="shared" si="1"/>
        <v>0</v>
      </c>
    </row>
    <row r="57" spans="1:8" ht="51" x14ac:dyDescent="0.25">
      <c r="A57" s="223">
        <v>30</v>
      </c>
      <c r="B57" s="224" t="s">
        <v>809</v>
      </c>
      <c r="C57" s="422" t="s">
        <v>810</v>
      </c>
      <c r="D57" s="220" t="s">
        <v>746</v>
      </c>
      <c r="E57" s="423"/>
      <c r="F57" s="221">
        <f t="shared" si="3"/>
        <v>0</v>
      </c>
      <c r="G57" s="423"/>
      <c r="H57" s="222">
        <f t="shared" si="1"/>
        <v>0</v>
      </c>
    </row>
    <row r="58" spans="1:8" x14ac:dyDescent="0.25">
      <c r="A58" s="223">
        <v>30</v>
      </c>
      <c r="B58" s="224" t="s">
        <v>811</v>
      </c>
      <c r="C58" s="424" t="s">
        <v>812</v>
      </c>
      <c r="D58" s="220" t="s">
        <v>746</v>
      </c>
      <c r="E58" s="423"/>
      <c r="F58" s="221">
        <f t="shared" si="3"/>
        <v>0</v>
      </c>
      <c r="G58" s="423"/>
      <c r="H58" s="222">
        <f t="shared" si="1"/>
        <v>0</v>
      </c>
    </row>
    <row r="59" spans="1:8" x14ac:dyDescent="0.25">
      <c r="A59" s="223">
        <v>2000</v>
      </c>
      <c r="B59" s="224" t="s">
        <v>813</v>
      </c>
      <c r="C59" s="424" t="s">
        <v>814</v>
      </c>
      <c r="D59" s="220" t="s">
        <v>746</v>
      </c>
      <c r="E59" s="423"/>
      <c r="F59" s="221">
        <f t="shared" si="3"/>
        <v>0</v>
      </c>
      <c r="G59" s="423"/>
      <c r="H59" s="222">
        <f t="shared" si="1"/>
        <v>0</v>
      </c>
    </row>
    <row r="60" spans="1:8" ht="39" thickBot="1" x14ac:dyDescent="0.3">
      <c r="A60" s="244">
        <v>2000</v>
      </c>
      <c r="B60" s="425" t="s">
        <v>1127</v>
      </c>
      <c r="C60" s="389" t="s">
        <v>815</v>
      </c>
      <c r="D60" s="390" t="s">
        <v>746</v>
      </c>
      <c r="E60" s="391"/>
      <c r="F60" s="381">
        <f t="shared" si="3"/>
        <v>0</v>
      </c>
      <c r="G60" s="391"/>
      <c r="H60" s="256">
        <f t="shared" si="1"/>
        <v>0</v>
      </c>
    </row>
    <row r="61" spans="1:8" s="205" customFormat="1" x14ac:dyDescent="0.2">
      <c r="A61" s="383">
        <v>20</v>
      </c>
      <c r="B61" s="420" t="s">
        <v>1037</v>
      </c>
      <c r="C61" s="213" t="s">
        <v>751</v>
      </c>
      <c r="D61" s="214" t="s">
        <v>746</v>
      </c>
      <c r="E61" s="294"/>
      <c r="F61" s="215">
        <f t="shared" ref="F61:F100" si="4">E61*A61</f>
        <v>0</v>
      </c>
      <c r="G61" s="294"/>
      <c r="H61" s="216">
        <f t="shared" si="1"/>
        <v>0</v>
      </c>
    </row>
    <row r="62" spans="1:8" s="205" customFormat="1" x14ac:dyDescent="0.2">
      <c r="A62" s="223">
        <v>10</v>
      </c>
      <c r="B62" s="233" t="s">
        <v>1037</v>
      </c>
      <c r="C62" s="225" t="s">
        <v>816</v>
      </c>
      <c r="D62" s="218" t="s">
        <v>746</v>
      </c>
      <c r="E62" s="289"/>
      <c r="F62" s="219">
        <f t="shared" si="4"/>
        <v>0</v>
      </c>
      <c r="G62" s="289"/>
      <c r="H62" s="222">
        <f t="shared" si="1"/>
        <v>0</v>
      </c>
    </row>
    <row r="63" spans="1:8" s="205" customFormat="1" x14ac:dyDescent="0.2">
      <c r="A63" s="223">
        <v>50</v>
      </c>
      <c r="B63" s="233" t="s">
        <v>1038</v>
      </c>
      <c r="C63" s="225" t="s">
        <v>751</v>
      </c>
      <c r="D63" s="218" t="s">
        <v>746</v>
      </c>
      <c r="E63" s="289"/>
      <c r="F63" s="219">
        <f t="shared" si="4"/>
        <v>0</v>
      </c>
      <c r="G63" s="289"/>
      <c r="H63" s="222">
        <f t="shared" si="1"/>
        <v>0</v>
      </c>
    </row>
    <row r="64" spans="1:8" s="205" customFormat="1" x14ac:dyDescent="0.2">
      <c r="A64" s="223">
        <v>10</v>
      </c>
      <c r="B64" s="233" t="s">
        <v>1038</v>
      </c>
      <c r="C64" s="225" t="s">
        <v>816</v>
      </c>
      <c r="D64" s="218" t="s">
        <v>746</v>
      </c>
      <c r="E64" s="289"/>
      <c r="F64" s="219">
        <f t="shared" si="4"/>
        <v>0</v>
      </c>
      <c r="G64" s="289"/>
      <c r="H64" s="222">
        <f t="shared" si="1"/>
        <v>0</v>
      </c>
    </row>
    <row r="65" spans="1:8" s="205" customFormat="1" x14ac:dyDescent="0.2">
      <c r="A65" s="223">
        <v>60</v>
      </c>
      <c r="B65" s="232" t="s">
        <v>1039</v>
      </c>
      <c r="C65" s="225" t="s">
        <v>751</v>
      </c>
      <c r="D65" s="218" t="s">
        <v>746</v>
      </c>
      <c r="E65" s="289"/>
      <c r="F65" s="219">
        <f t="shared" si="4"/>
        <v>0</v>
      </c>
      <c r="G65" s="289"/>
      <c r="H65" s="222">
        <f t="shared" si="1"/>
        <v>0</v>
      </c>
    </row>
    <row r="66" spans="1:8" s="205" customFormat="1" x14ac:dyDescent="0.2">
      <c r="A66" s="223">
        <v>10</v>
      </c>
      <c r="B66" s="232" t="s">
        <v>1039</v>
      </c>
      <c r="C66" s="225" t="s">
        <v>816</v>
      </c>
      <c r="D66" s="218" t="s">
        <v>746</v>
      </c>
      <c r="E66" s="289"/>
      <c r="F66" s="219">
        <f t="shared" si="4"/>
        <v>0</v>
      </c>
      <c r="G66" s="289"/>
      <c r="H66" s="222">
        <f t="shared" si="1"/>
        <v>0</v>
      </c>
    </row>
    <row r="67" spans="1:8" s="205" customFormat="1" x14ac:dyDescent="0.2">
      <c r="A67" s="223">
        <v>20</v>
      </c>
      <c r="B67" s="232" t="s">
        <v>1040</v>
      </c>
      <c r="C67" s="225" t="s">
        <v>751</v>
      </c>
      <c r="D67" s="218" t="s">
        <v>746</v>
      </c>
      <c r="E67" s="289"/>
      <c r="F67" s="219">
        <f t="shared" si="4"/>
        <v>0</v>
      </c>
      <c r="G67" s="289"/>
      <c r="H67" s="222">
        <f t="shared" ref="H67:H130" si="5">(G67*A67)+F67</f>
        <v>0</v>
      </c>
    </row>
    <row r="68" spans="1:8" s="205" customFormat="1" x14ac:dyDescent="0.2">
      <c r="A68" s="223">
        <v>3</v>
      </c>
      <c r="B68" s="232" t="s">
        <v>1040</v>
      </c>
      <c r="C68" s="225" t="s">
        <v>816</v>
      </c>
      <c r="D68" s="218" t="s">
        <v>746</v>
      </c>
      <c r="E68" s="289"/>
      <c r="F68" s="219">
        <f t="shared" si="4"/>
        <v>0</v>
      </c>
      <c r="G68" s="289"/>
      <c r="H68" s="222">
        <f t="shared" si="5"/>
        <v>0</v>
      </c>
    </row>
    <row r="69" spans="1:8" s="205" customFormat="1" x14ac:dyDescent="0.2">
      <c r="A69" s="223">
        <v>20</v>
      </c>
      <c r="B69" s="232" t="s">
        <v>1041</v>
      </c>
      <c r="C69" s="225" t="s">
        <v>751</v>
      </c>
      <c r="D69" s="218" t="s">
        <v>746</v>
      </c>
      <c r="E69" s="289"/>
      <c r="F69" s="219">
        <f t="shared" si="4"/>
        <v>0</v>
      </c>
      <c r="G69" s="289"/>
      <c r="H69" s="222">
        <f t="shared" si="5"/>
        <v>0</v>
      </c>
    </row>
    <row r="70" spans="1:8" s="205" customFormat="1" x14ac:dyDescent="0.2">
      <c r="A70" s="223">
        <v>3</v>
      </c>
      <c r="B70" s="233" t="s">
        <v>1041</v>
      </c>
      <c r="C70" s="225" t="s">
        <v>816</v>
      </c>
      <c r="D70" s="218" t="s">
        <v>746</v>
      </c>
      <c r="E70" s="289"/>
      <c r="F70" s="219">
        <f t="shared" si="4"/>
        <v>0</v>
      </c>
      <c r="G70" s="289"/>
      <c r="H70" s="222">
        <f t="shared" si="5"/>
        <v>0</v>
      </c>
    </row>
    <row r="71" spans="1:8" s="205" customFormat="1" x14ac:dyDescent="0.2">
      <c r="A71" s="223">
        <v>20</v>
      </c>
      <c r="B71" s="232" t="s">
        <v>1042</v>
      </c>
      <c r="C71" s="225" t="s">
        <v>751</v>
      </c>
      <c r="D71" s="218" t="s">
        <v>746</v>
      </c>
      <c r="E71" s="289"/>
      <c r="F71" s="219">
        <f t="shared" si="4"/>
        <v>0</v>
      </c>
      <c r="G71" s="289"/>
      <c r="H71" s="222">
        <f t="shared" si="5"/>
        <v>0</v>
      </c>
    </row>
    <row r="72" spans="1:8" s="205" customFormat="1" x14ac:dyDescent="0.2">
      <c r="A72" s="223">
        <v>3</v>
      </c>
      <c r="B72" s="233" t="s">
        <v>1042</v>
      </c>
      <c r="C72" s="225" t="s">
        <v>816</v>
      </c>
      <c r="D72" s="218" t="s">
        <v>746</v>
      </c>
      <c r="E72" s="289"/>
      <c r="F72" s="219">
        <f t="shared" si="4"/>
        <v>0</v>
      </c>
      <c r="G72" s="289"/>
      <c r="H72" s="222">
        <f t="shared" si="5"/>
        <v>0</v>
      </c>
    </row>
    <row r="73" spans="1:8" s="205" customFormat="1" x14ac:dyDescent="0.2">
      <c r="A73" s="223">
        <v>20</v>
      </c>
      <c r="B73" s="233" t="s">
        <v>1043</v>
      </c>
      <c r="C73" s="225" t="s">
        <v>751</v>
      </c>
      <c r="D73" s="218" t="s">
        <v>746</v>
      </c>
      <c r="E73" s="289"/>
      <c r="F73" s="219">
        <f t="shared" si="4"/>
        <v>0</v>
      </c>
      <c r="G73" s="289"/>
      <c r="H73" s="222">
        <f t="shared" si="5"/>
        <v>0</v>
      </c>
    </row>
    <row r="74" spans="1:8" s="205" customFormat="1" x14ac:dyDescent="0.2">
      <c r="A74" s="223">
        <v>3</v>
      </c>
      <c r="B74" s="232" t="s">
        <v>1043</v>
      </c>
      <c r="C74" s="225" t="s">
        <v>816</v>
      </c>
      <c r="D74" s="218" t="s">
        <v>746</v>
      </c>
      <c r="E74" s="289"/>
      <c r="F74" s="219">
        <f t="shared" si="4"/>
        <v>0</v>
      </c>
      <c r="G74" s="289"/>
      <c r="H74" s="222">
        <f t="shared" si="5"/>
        <v>0</v>
      </c>
    </row>
    <row r="75" spans="1:8" s="205" customFormat="1" x14ac:dyDescent="0.2">
      <c r="A75" s="223">
        <v>20</v>
      </c>
      <c r="B75" s="233" t="s">
        <v>1044</v>
      </c>
      <c r="C75" s="225" t="s">
        <v>751</v>
      </c>
      <c r="D75" s="218" t="s">
        <v>746</v>
      </c>
      <c r="E75" s="289"/>
      <c r="F75" s="219">
        <f t="shared" si="4"/>
        <v>0</v>
      </c>
      <c r="G75" s="289"/>
      <c r="H75" s="222">
        <f t="shared" si="5"/>
        <v>0</v>
      </c>
    </row>
    <row r="76" spans="1:8" s="205" customFormat="1" x14ac:dyDescent="0.2">
      <c r="A76" s="223">
        <v>3</v>
      </c>
      <c r="B76" s="232" t="s">
        <v>1044</v>
      </c>
      <c r="C76" s="225" t="s">
        <v>816</v>
      </c>
      <c r="D76" s="218" t="s">
        <v>746</v>
      </c>
      <c r="E76" s="289"/>
      <c r="F76" s="219">
        <f t="shared" si="4"/>
        <v>0</v>
      </c>
      <c r="G76" s="289"/>
      <c r="H76" s="222">
        <f t="shared" si="5"/>
        <v>0</v>
      </c>
    </row>
    <row r="77" spans="1:8" s="205" customFormat="1" x14ac:dyDescent="0.2">
      <c r="A77" s="223">
        <v>20</v>
      </c>
      <c r="B77" s="233" t="s">
        <v>1045</v>
      </c>
      <c r="C77" s="225" t="s">
        <v>751</v>
      </c>
      <c r="D77" s="218" t="s">
        <v>746</v>
      </c>
      <c r="E77" s="289"/>
      <c r="F77" s="219">
        <f t="shared" si="4"/>
        <v>0</v>
      </c>
      <c r="G77" s="289"/>
      <c r="H77" s="222">
        <f t="shared" si="5"/>
        <v>0</v>
      </c>
    </row>
    <row r="78" spans="1:8" s="205" customFormat="1" x14ac:dyDescent="0.2">
      <c r="A78" s="223">
        <v>3</v>
      </c>
      <c r="B78" s="233" t="s">
        <v>1045</v>
      </c>
      <c r="C78" s="225" t="s">
        <v>816</v>
      </c>
      <c r="D78" s="218" t="s">
        <v>746</v>
      </c>
      <c r="E78" s="289"/>
      <c r="F78" s="219">
        <f t="shared" si="4"/>
        <v>0</v>
      </c>
      <c r="G78" s="289"/>
      <c r="H78" s="222">
        <f t="shared" si="5"/>
        <v>0</v>
      </c>
    </row>
    <row r="79" spans="1:8" s="205" customFormat="1" x14ac:dyDescent="0.2">
      <c r="A79" s="223">
        <v>20</v>
      </c>
      <c r="B79" s="233" t="s">
        <v>1046</v>
      </c>
      <c r="C79" s="225" t="s">
        <v>751</v>
      </c>
      <c r="D79" s="218" t="s">
        <v>746</v>
      </c>
      <c r="E79" s="289"/>
      <c r="F79" s="219">
        <f t="shared" si="4"/>
        <v>0</v>
      </c>
      <c r="G79" s="289"/>
      <c r="H79" s="222">
        <f t="shared" si="5"/>
        <v>0</v>
      </c>
    </row>
    <row r="80" spans="1:8" s="205" customFormat="1" x14ac:dyDescent="0.2">
      <c r="A80" s="223">
        <v>3</v>
      </c>
      <c r="B80" s="224" t="s">
        <v>1046</v>
      </c>
      <c r="C80" s="225" t="s">
        <v>816</v>
      </c>
      <c r="D80" s="218" t="s">
        <v>746</v>
      </c>
      <c r="E80" s="289"/>
      <c r="F80" s="219">
        <f t="shared" si="4"/>
        <v>0</v>
      </c>
      <c r="G80" s="289"/>
      <c r="H80" s="222">
        <f t="shared" si="5"/>
        <v>0</v>
      </c>
    </row>
    <row r="81" spans="1:8" s="205" customFormat="1" x14ac:dyDescent="0.2">
      <c r="A81" s="223">
        <v>20</v>
      </c>
      <c r="B81" s="224" t="s">
        <v>1047</v>
      </c>
      <c r="C81" s="225" t="s">
        <v>751</v>
      </c>
      <c r="D81" s="218" t="s">
        <v>746</v>
      </c>
      <c r="E81" s="289"/>
      <c r="F81" s="219">
        <f t="shared" si="4"/>
        <v>0</v>
      </c>
      <c r="G81" s="289"/>
      <c r="H81" s="222">
        <f t="shared" si="5"/>
        <v>0</v>
      </c>
    </row>
    <row r="82" spans="1:8" s="205" customFormat="1" x14ac:dyDescent="0.2">
      <c r="A82" s="223">
        <v>3</v>
      </c>
      <c r="B82" s="224" t="s">
        <v>1047</v>
      </c>
      <c r="C82" s="225" t="s">
        <v>816</v>
      </c>
      <c r="D82" s="218" t="s">
        <v>746</v>
      </c>
      <c r="E82" s="289"/>
      <c r="F82" s="219">
        <f t="shared" si="4"/>
        <v>0</v>
      </c>
      <c r="G82" s="289"/>
      <c r="H82" s="222">
        <f t="shared" si="5"/>
        <v>0</v>
      </c>
    </row>
    <row r="83" spans="1:8" s="205" customFormat="1" x14ac:dyDescent="0.2">
      <c r="A83" s="223">
        <v>3</v>
      </c>
      <c r="B83" s="224" t="s">
        <v>1048</v>
      </c>
      <c r="C83" s="225" t="s">
        <v>816</v>
      </c>
      <c r="D83" s="218" t="s">
        <v>746</v>
      </c>
      <c r="E83" s="289"/>
      <c r="F83" s="219">
        <f t="shared" si="4"/>
        <v>0</v>
      </c>
      <c r="G83" s="289"/>
      <c r="H83" s="222">
        <f t="shared" si="5"/>
        <v>0</v>
      </c>
    </row>
    <row r="84" spans="1:8" s="205" customFormat="1" x14ac:dyDescent="0.2">
      <c r="A84" s="223">
        <v>3</v>
      </c>
      <c r="B84" s="224" t="s">
        <v>1049</v>
      </c>
      <c r="C84" s="225" t="s">
        <v>816</v>
      </c>
      <c r="D84" s="218" t="s">
        <v>746</v>
      </c>
      <c r="E84" s="289"/>
      <c r="F84" s="219">
        <f t="shared" si="4"/>
        <v>0</v>
      </c>
      <c r="G84" s="289"/>
      <c r="H84" s="222">
        <f t="shared" si="5"/>
        <v>0</v>
      </c>
    </row>
    <row r="85" spans="1:8" s="205" customFormat="1" x14ac:dyDescent="0.2">
      <c r="A85" s="223">
        <v>3</v>
      </c>
      <c r="B85" s="224" t="s">
        <v>1050</v>
      </c>
      <c r="C85" s="225" t="s">
        <v>816</v>
      </c>
      <c r="D85" s="218" t="s">
        <v>746</v>
      </c>
      <c r="E85" s="289"/>
      <c r="F85" s="219">
        <f t="shared" si="4"/>
        <v>0</v>
      </c>
      <c r="G85" s="289"/>
      <c r="H85" s="222">
        <f t="shared" si="5"/>
        <v>0</v>
      </c>
    </row>
    <row r="86" spans="1:8" s="205" customFormat="1" x14ac:dyDescent="0.2">
      <c r="A86" s="223">
        <v>3</v>
      </c>
      <c r="B86" s="224" t="s">
        <v>1051</v>
      </c>
      <c r="C86" s="225" t="s">
        <v>816</v>
      </c>
      <c r="D86" s="218" t="s">
        <v>746</v>
      </c>
      <c r="E86" s="289"/>
      <c r="F86" s="219">
        <f t="shared" si="4"/>
        <v>0</v>
      </c>
      <c r="G86" s="289"/>
      <c r="H86" s="222">
        <f t="shared" si="5"/>
        <v>0</v>
      </c>
    </row>
    <row r="87" spans="1:8" s="205" customFormat="1" x14ac:dyDescent="0.2">
      <c r="A87" s="223">
        <v>3</v>
      </c>
      <c r="B87" s="224" t="s">
        <v>1052</v>
      </c>
      <c r="C87" s="225" t="s">
        <v>816</v>
      </c>
      <c r="D87" s="218" t="s">
        <v>746</v>
      </c>
      <c r="E87" s="289"/>
      <c r="F87" s="219">
        <f t="shared" si="4"/>
        <v>0</v>
      </c>
      <c r="G87" s="289"/>
      <c r="H87" s="222">
        <f t="shared" si="5"/>
        <v>0</v>
      </c>
    </row>
    <row r="88" spans="1:8" s="205" customFormat="1" x14ac:dyDescent="0.2">
      <c r="A88" s="223">
        <v>3</v>
      </c>
      <c r="B88" s="224" t="s">
        <v>1053</v>
      </c>
      <c r="C88" s="225" t="s">
        <v>816</v>
      </c>
      <c r="D88" s="218" t="s">
        <v>746</v>
      </c>
      <c r="E88" s="289"/>
      <c r="F88" s="219">
        <f t="shared" si="4"/>
        <v>0</v>
      </c>
      <c r="G88" s="289"/>
      <c r="H88" s="222">
        <f t="shared" si="5"/>
        <v>0</v>
      </c>
    </row>
    <row r="89" spans="1:8" s="205" customFormat="1" x14ac:dyDescent="0.2">
      <c r="A89" s="223">
        <v>3</v>
      </c>
      <c r="B89" s="224" t="s">
        <v>1054</v>
      </c>
      <c r="C89" s="225" t="s">
        <v>816</v>
      </c>
      <c r="D89" s="218" t="s">
        <v>746</v>
      </c>
      <c r="E89" s="289"/>
      <c r="F89" s="219">
        <f t="shared" si="4"/>
        <v>0</v>
      </c>
      <c r="G89" s="289"/>
      <c r="H89" s="222">
        <f t="shared" si="5"/>
        <v>0</v>
      </c>
    </row>
    <row r="90" spans="1:8" s="205" customFormat="1" x14ac:dyDescent="0.2">
      <c r="A90" s="223">
        <v>3</v>
      </c>
      <c r="B90" s="224" t="s">
        <v>1055</v>
      </c>
      <c r="C90" s="225" t="s">
        <v>816</v>
      </c>
      <c r="D90" s="218" t="s">
        <v>746</v>
      </c>
      <c r="E90" s="289"/>
      <c r="F90" s="219">
        <f t="shared" si="4"/>
        <v>0</v>
      </c>
      <c r="G90" s="289"/>
      <c r="H90" s="222">
        <f t="shared" si="5"/>
        <v>0</v>
      </c>
    </row>
    <row r="91" spans="1:8" s="205" customFormat="1" x14ac:dyDescent="0.2">
      <c r="A91" s="223">
        <v>20</v>
      </c>
      <c r="B91" s="224" t="s">
        <v>1056</v>
      </c>
      <c r="C91" s="225" t="s">
        <v>751</v>
      </c>
      <c r="D91" s="218" t="s">
        <v>746</v>
      </c>
      <c r="E91" s="289"/>
      <c r="F91" s="219">
        <f t="shared" si="4"/>
        <v>0</v>
      </c>
      <c r="G91" s="289"/>
      <c r="H91" s="222">
        <f t="shared" si="5"/>
        <v>0</v>
      </c>
    </row>
    <row r="92" spans="1:8" x14ac:dyDescent="0.2">
      <c r="A92" s="223">
        <v>3</v>
      </c>
      <c r="B92" s="224" t="s">
        <v>1056</v>
      </c>
      <c r="C92" s="225" t="s">
        <v>816</v>
      </c>
      <c r="D92" s="218" t="s">
        <v>746</v>
      </c>
      <c r="E92" s="289"/>
      <c r="F92" s="219">
        <f t="shared" si="4"/>
        <v>0</v>
      </c>
      <c r="G92" s="289"/>
      <c r="H92" s="222">
        <f t="shared" si="5"/>
        <v>0</v>
      </c>
    </row>
    <row r="93" spans="1:8" x14ac:dyDescent="0.2">
      <c r="A93" s="223">
        <v>10</v>
      </c>
      <c r="B93" s="224" t="s">
        <v>1057</v>
      </c>
      <c r="C93" s="225" t="s">
        <v>751</v>
      </c>
      <c r="D93" s="218" t="s">
        <v>746</v>
      </c>
      <c r="E93" s="289"/>
      <c r="F93" s="219">
        <f t="shared" si="4"/>
        <v>0</v>
      </c>
      <c r="G93" s="289"/>
      <c r="H93" s="222">
        <f t="shared" si="5"/>
        <v>0</v>
      </c>
    </row>
    <row r="94" spans="1:8" x14ac:dyDescent="0.2">
      <c r="A94" s="223">
        <v>5</v>
      </c>
      <c r="B94" s="224" t="s">
        <v>1057</v>
      </c>
      <c r="C94" s="225" t="s">
        <v>816</v>
      </c>
      <c r="D94" s="218" t="s">
        <v>746</v>
      </c>
      <c r="E94" s="289"/>
      <c r="F94" s="219">
        <f t="shared" si="4"/>
        <v>0</v>
      </c>
      <c r="G94" s="289"/>
      <c r="H94" s="222">
        <f t="shared" si="5"/>
        <v>0</v>
      </c>
    </row>
    <row r="95" spans="1:8" x14ac:dyDescent="0.2">
      <c r="A95" s="223">
        <v>10</v>
      </c>
      <c r="B95" s="224" t="s">
        <v>1058</v>
      </c>
      <c r="C95" s="225" t="s">
        <v>751</v>
      </c>
      <c r="D95" s="218" t="s">
        <v>746</v>
      </c>
      <c r="E95" s="289"/>
      <c r="F95" s="219">
        <f t="shared" si="4"/>
        <v>0</v>
      </c>
      <c r="G95" s="289"/>
      <c r="H95" s="222">
        <f t="shared" si="5"/>
        <v>0</v>
      </c>
    </row>
    <row r="96" spans="1:8" x14ac:dyDescent="0.2">
      <c r="A96" s="223">
        <v>3</v>
      </c>
      <c r="B96" s="224" t="s">
        <v>1058</v>
      </c>
      <c r="C96" s="225" t="s">
        <v>816</v>
      </c>
      <c r="D96" s="218" t="s">
        <v>746</v>
      </c>
      <c r="E96" s="289"/>
      <c r="F96" s="219">
        <f t="shared" si="4"/>
        <v>0</v>
      </c>
      <c r="G96" s="289"/>
      <c r="H96" s="222">
        <f t="shared" si="5"/>
        <v>0</v>
      </c>
    </row>
    <row r="97" spans="1:8" x14ac:dyDescent="0.2">
      <c r="A97" s="223">
        <v>10</v>
      </c>
      <c r="B97" s="224" t="s">
        <v>1059</v>
      </c>
      <c r="C97" s="225" t="s">
        <v>751</v>
      </c>
      <c r="D97" s="218" t="s">
        <v>746</v>
      </c>
      <c r="E97" s="289"/>
      <c r="F97" s="219">
        <f t="shared" si="4"/>
        <v>0</v>
      </c>
      <c r="G97" s="289"/>
      <c r="H97" s="222">
        <f t="shared" si="5"/>
        <v>0</v>
      </c>
    </row>
    <row r="98" spans="1:8" x14ac:dyDescent="0.2">
      <c r="A98" s="223">
        <v>3</v>
      </c>
      <c r="B98" s="224" t="s">
        <v>1059</v>
      </c>
      <c r="C98" s="225" t="s">
        <v>816</v>
      </c>
      <c r="D98" s="218" t="s">
        <v>746</v>
      </c>
      <c r="E98" s="289"/>
      <c r="F98" s="219">
        <f t="shared" si="4"/>
        <v>0</v>
      </c>
      <c r="G98" s="289"/>
      <c r="H98" s="222">
        <f t="shared" si="5"/>
        <v>0</v>
      </c>
    </row>
    <row r="99" spans="1:8" x14ac:dyDescent="0.2">
      <c r="A99" s="223">
        <v>10</v>
      </c>
      <c r="B99" s="224" t="s">
        <v>1060</v>
      </c>
      <c r="C99" s="225" t="s">
        <v>751</v>
      </c>
      <c r="D99" s="218" t="s">
        <v>746</v>
      </c>
      <c r="E99" s="289"/>
      <c r="F99" s="219">
        <f t="shared" si="4"/>
        <v>0</v>
      </c>
      <c r="G99" s="289"/>
      <c r="H99" s="222">
        <f t="shared" si="5"/>
        <v>0</v>
      </c>
    </row>
    <row r="100" spans="1:8" ht="13.5" thickBot="1" x14ac:dyDescent="0.25">
      <c r="A100" s="392">
        <v>3</v>
      </c>
      <c r="B100" s="411" t="s">
        <v>1060</v>
      </c>
      <c r="C100" s="58" t="s">
        <v>816</v>
      </c>
      <c r="D100" s="393" t="s">
        <v>746</v>
      </c>
      <c r="E100" s="298"/>
      <c r="F100" s="394">
        <f t="shared" si="4"/>
        <v>0</v>
      </c>
      <c r="G100" s="298"/>
      <c r="H100" s="395">
        <f t="shared" si="5"/>
        <v>0</v>
      </c>
    </row>
    <row r="101" spans="1:8" x14ac:dyDescent="0.2">
      <c r="A101" s="398">
        <v>1000</v>
      </c>
      <c r="B101" s="412" t="s">
        <v>1069</v>
      </c>
      <c r="C101" s="413" t="s">
        <v>817</v>
      </c>
      <c r="D101" s="400" t="s">
        <v>746</v>
      </c>
      <c r="E101" s="414"/>
      <c r="F101" s="402">
        <f t="shared" ref="F101:F108" si="6">E101*A101</f>
        <v>0</v>
      </c>
      <c r="G101" s="414"/>
      <c r="H101" s="403">
        <f t="shared" si="5"/>
        <v>0</v>
      </c>
    </row>
    <row r="102" spans="1:8" x14ac:dyDescent="0.2">
      <c r="A102" s="223">
        <v>1000</v>
      </c>
      <c r="B102" s="234" t="s">
        <v>818</v>
      </c>
      <c r="C102" s="415" t="s">
        <v>817</v>
      </c>
      <c r="D102" s="220" t="s">
        <v>746</v>
      </c>
      <c r="E102" s="416"/>
      <c r="F102" s="221">
        <f t="shared" si="6"/>
        <v>0</v>
      </c>
      <c r="G102" s="416"/>
      <c r="H102" s="222">
        <f t="shared" si="5"/>
        <v>0</v>
      </c>
    </row>
    <row r="103" spans="1:8" x14ac:dyDescent="0.2">
      <c r="A103" s="223">
        <v>1000</v>
      </c>
      <c r="B103" s="234" t="s">
        <v>819</v>
      </c>
      <c r="C103" s="415" t="s">
        <v>817</v>
      </c>
      <c r="D103" s="220" t="s">
        <v>746</v>
      </c>
      <c r="E103" s="416"/>
      <c r="F103" s="221">
        <f t="shared" si="6"/>
        <v>0</v>
      </c>
      <c r="G103" s="416"/>
      <c r="H103" s="222">
        <f t="shared" si="5"/>
        <v>0</v>
      </c>
    </row>
    <row r="104" spans="1:8" ht="12.75" customHeight="1" x14ac:dyDescent="0.2">
      <c r="A104" s="223">
        <v>1000</v>
      </c>
      <c r="B104" s="234" t="s">
        <v>820</v>
      </c>
      <c r="C104" s="415" t="s">
        <v>817</v>
      </c>
      <c r="D104" s="220" t="s">
        <v>746</v>
      </c>
      <c r="E104" s="416"/>
      <c r="F104" s="221">
        <f t="shared" si="6"/>
        <v>0</v>
      </c>
      <c r="G104" s="416"/>
      <c r="H104" s="222">
        <f t="shared" si="5"/>
        <v>0</v>
      </c>
    </row>
    <row r="105" spans="1:8" ht="13.5" thickBot="1" x14ac:dyDescent="0.25">
      <c r="A105" s="244">
        <v>1000</v>
      </c>
      <c r="B105" s="417" t="s">
        <v>1068</v>
      </c>
      <c r="C105" s="418" t="s">
        <v>817</v>
      </c>
      <c r="D105" s="390" t="s">
        <v>746</v>
      </c>
      <c r="E105" s="382"/>
      <c r="F105" s="381">
        <f t="shared" si="6"/>
        <v>0</v>
      </c>
      <c r="G105" s="382"/>
      <c r="H105" s="256">
        <f t="shared" si="5"/>
        <v>0</v>
      </c>
    </row>
    <row r="106" spans="1:8" ht="13.5" thickBot="1" x14ac:dyDescent="0.25">
      <c r="A106" s="404">
        <v>2000</v>
      </c>
      <c r="B106" s="405" t="s">
        <v>821</v>
      </c>
      <c r="C106" s="406" t="s">
        <v>812</v>
      </c>
      <c r="D106" s="407" t="s">
        <v>746</v>
      </c>
      <c r="E106" s="408"/>
      <c r="F106" s="409">
        <f t="shared" si="6"/>
        <v>0</v>
      </c>
      <c r="G106" s="408"/>
      <c r="H106" s="410">
        <f t="shared" si="5"/>
        <v>0</v>
      </c>
    </row>
    <row r="107" spans="1:8" x14ac:dyDescent="0.2">
      <c r="A107" s="398">
        <v>12</v>
      </c>
      <c r="B107" s="399" t="s">
        <v>822</v>
      </c>
      <c r="C107" s="31" t="s">
        <v>823</v>
      </c>
      <c r="D107" s="400" t="s">
        <v>746</v>
      </c>
      <c r="E107" s="401"/>
      <c r="F107" s="402">
        <f t="shared" si="6"/>
        <v>0</v>
      </c>
      <c r="G107" s="401"/>
      <c r="H107" s="403">
        <f t="shared" si="5"/>
        <v>0</v>
      </c>
    </row>
    <row r="108" spans="1:8" ht="12.75" customHeight="1" thickBot="1" x14ac:dyDescent="0.25">
      <c r="A108" s="244">
        <v>12</v>
      </c>
      <c r="B108" s="388" t="s">
        <v>824</v>
      </c>
      <c r="C108" s="389" t="s">
        <v>823</v>
      </c>
      <c r="D108" s="390" t="s">
        <v>746</v>
      </c>
      <c r="E108" s="391"/>
      <c r="F108" s="381">
        <f t="shared" si="6"/>
        <v>0</v>
      </c>
      <c r="G108" s="391"/>
      <c r="H108" s="256">
        <f t="shared" si="5"/>
        <v>0</v>
      </c>
    </row>
    <row r="109" spans="1:8" x14ac:dyDescent="0.2">
      <c r="A109" s="383">
        <v>24</v>
      </c>
      <c r="B109" s="396" t="s">
        <v>825</v>
      </c>
      <c r="C109" s="397"/>
      <c r="D109" s="214" t="s">
        <v>746</v>
      </c>
      <c r="E109" s="294"/>
      <c r="F109" s="215">
        <f t="shared" ref="F109:F118" si="7">E109*A109</f>
        <v>0</v>
      </c>
      <c r="G109" s="302"/>
      <c r="H109" s="216">
        <f t="shared" si="5"/>
        <v>0</v>
      </c>
    </row>
    <row r="110" spans="1:8" x14ac:dyDescent="0.2">
      <c r="A110" s="223">
        <v>3</v>
      </c>
      <c r="B110" s="217" t="s">
        <v>826</v>
      </c>
      <c r="C110" s="225"/>
      <c r="D110" s="218" t="s">
        <v>746</v>
      </c>
      <c r="E110" s="289"/>
      <c r="F110" s="219">
        <f t="shared" si="7"/>
        <v>0</v>
      </c>
      <c r="G110" s="291"/>
      <c r="H110" s="222">
        <f t="shared" si="5"/>
        <v>0</v>
      </c>
    </row>
    <row r="111" spans="1:8" x14ac:dyDescent="0.2">
      <c r="A111" s="223">
        <v>3</v>
      </c>
      <c r="B111" s="217" t="s">
        <v>827</v>
      </c>
      <c r="C111" s="225"/>
      <c r="D111" s="218" t="s">
        <v>746</v>
      </c>
      <c r="E111" s="289"/>
      <c r="F111" s="219">
        <f t="shared" si="7"/>
        <v>0</v>
      </c>
      <c r="G111" s="291"/>
      <c r="H111" s="222">
        <f t="shared" si="5"/>
        <v>0</v>
      </c>
    </row>
    <row r="112" spans="1:8" ht="12.75" customHeight="1" x14ac:dyDescent="0.2">
      <c r="A112" s="223">
        <v>120</v>
      </c>
      <c r="B112" s="217" t="s">
        <v>828</v>
      </c>
      <c r="C112" s="225"/>
      <c r="D112" s="218" t="s">
        <v>746</v>
      </c>
      <c r="E112" s="289"/>
      <c r="F112" s="219">
        <f t="shared" si="7"/>
        <v>0</v>
      </c>
      <c r="G112" s="291"/>
      <c r="H112" s="222">
        <f t="shared" si="5"/>
        <v>0</v>
      </c>
    </row>
    <row r="113" spans="1:9" x14ac:dyDescent="0.2">
      <c r="A113" s="223">
        <v>4</v>
      </c>
      <c r="B113" s="217" t="s">
        <v>829</v>
      </c>
      <c r="C113" s="225"/>
      <c r="D113" s="218" t="s">
        <v>746</v>
      </c>
      <c r="E113" s="289"/>
      <c r="F113" s="219">
        <f t="shared" si="7"/>
        <v>0</v>
      </c>
      <c r="G113" s="291"/>
      <c r="H113" s="222">
        <f t="shared" si="5"/>
        <v>0</v>
      </c>
    </row>
    <row r="114" spans="1:9" x14ac:dyDescent="0.2">
      <c r="A114" s="661">
        <v>15</v>
      </c>
      <c r="B114" s="212" t="s">
        <v>830</v>
      </c>
      <c r="C114" s="213"/>
      <c r="D114" s="214" t="s">
        <v>746</v>
      </c>
      <c r="E114" s="292"/>
      <c r="F114" s="215">
        <f t="shared" si="7"/>
        <v>0</v>
      </c>
      <c r="G114" s="302"/>
      <c r="H114" s="216">
        <f t="shared" si="5"/>
        <v>0</v>
      </c>
    </row>
    <row r="115" spans="1:9" x14ac:dyDescent="0.2">
      <c r="A115" s="223">
        <v>50</v>
      </c>
      <c r="B115" s="217" t="s">
        <v>831</v>
      </c>
      <c r="C115" s="225"/>
      <c r="D115" s="218" t="s">
        <v>746</v>
      </c>
      <c r="E115" s="293"/>
      <c r="F115" s="219">
        <f t="shared" si="7"/>
        <v>0</v>
      </c>
      <c r="G115" s="291"/>
      <c r="H115" s="222">
        <f t="shared" si="5"/>
        <v>0</v>
      </c>
    </row>
    <row r="116" spans="1:9" x14ac:dyDescent="0.2">
      <c r="A116" s="223">
        <v>50</v>
      </c>
      <c r="B116" s="217" t="s">
        <v>879</v>
      </c>
      <c r="C116" s="225"/>
      <c r="D116" s="218" t="s">
        <v>746</v>
      </c>
      <c r="E116" s="293"/>
      <c r="F116" s="219">
        <f t="shared" si="7"/>
        <v>0</v>
      </c>
      <c r="G116" s="291"/>
      <c r="H116" s="222">
        <f t="shared" si="5"/>
        <v>0</v>
      </c>
    </row>
    <row r="117" spans="1:9" x14ac:dyDescent="0.2">
      <c r="A117" s="661">
        <v>5</v>
      </c>
      <c r="B117" s="212" t="s">
        <v>832</v>
      </c>
      <c r="C117" s="213"/>
      <c r="D117" s="214" t="s">
        <v>746</v>
      </c>
      <c r="E117" s="294"/>
      <c r="F117" s="215">
        <f t="shared" si="7"/>
        <v>0</v>
      </c>
      <c r="G117" s="302"/>
      <c r="H117" s="216">
        <f t="shared" si="5"/>
        <v>0</v>
      </c>
    </row>
    <row r="118" spans="1:9" ht="13.5" thickBot="1" x14ac:dyDescent="0.25">
      <c r="A118" s="244">
        <v>5</v>
      </c>
      <c r="B118" s="388" t="s">
        <v>833</v>
      </c>
      <c r="C118" s="389"/>
      <c r="D118" s="390" t="s">
        <v>746</v>
      </c>
      <c r="E118" s="382"/>
      <c r="F118" s="381">
        <f t="shared" si="7"/>
        <v>0</v>
      </c>
      <c r="G118" s="391"/>
      <c r="H118" s="256">
        <f t="shared" si="5"/>
        <v>0</v>
      </c>
    </row>
    <row r="119" spans="1:9" x14ac:dyDescent="0.2">
      <c r="A119" s="383">
        <v>2800</v>
      </c>
      <c r="B119" s="384" t="s">
        <v>836</v>
      </c>
      <c r="C119" s="385" t="s">
        <v>837</v>
      </c>
      <c r="D119" s="386" t="s">
        <v>746</v>
      </c>
      <c r="E119" s="387"/>
      <c r="F119" s="215">
        <f t="shared" ref="F119:F161" si="8">E119*A119</f>
        <v>0</v>
      </c>
      <c r="G119" s="294"/>
      <c r="H119" s="216">
        <f t="shared" si="5"/>
        <v>0</v>
      </c>
    </row>
    <row r="120" spans="1:9" x14ac:dyDescent="0.2">
      <c r="A120" s="223">
        <v>5</v>
      </c>
      <c r="B120" s="239" t="s">
        <v>838</v>
      </c>
      <c r="C120" s="237" t="s">
        <v>839</v>
      </c>
      <c r="D120" s="238" t="s">
        <v>746</v>
      </c>
      <c r="E120" s="295"/>
      <c r="F120" s="219">
        <f t="shared" si="8"/>
        <v>0</v>
      </c>
      <c r="G120" s="289"/>
      <c r="H120" s="222">
        <f t="shared" si="5"/>
        <v>0</v>
      </c>
    </row>
    <row r="121" spans="1:9" s="205" customFormat="1" ht="25.5" x14ac:dyDescent="0.2">
      <c r="A121" s="223">
        <v>500</v>
      </c>
      <c r="B121" s="239" t="s">
        <v>840</v>
      </c>
      <c r="C121" s="237" t="s">
        <v>834</v>
      </c>
      <c r="D121" s="238" t="s">
        <v>746</v>
      </c>
      <c r="E121" s="295"/>
      <c r="F121" s="219">
        <f t="shared" si="8"/>
        <v>0</v>
      </c>
      <c r="G121" s="289"/>
      <c r="H121" s="222">
        <f t="shared" si="5"/>
        <v>0</v>
      </c>
    </row>
    <row r="122" spans="1:9" s="205" customFormat="1" ht="25.5" x14ac:dyDescent="0.2">
      <c r="A122" s="223">
        <v>10</v>
      </c>
      <c r="B122" s="240" t="s">
        <v>930</v>
      </c>
      <c r="C122" s="241" t="s">
        <v>839</v>
      </c>
      <c r="D122" s="242" t="s">
        <v>746</v>
      </c>
      <c r="E122" s="296"/>
      <c r="F122" s="226">
        <f t="shared" si="8"/>
        <v>0</v>
      </c>
      <c r="G122" s="293"/>
      <c r="H122" s="243">
        <f t="shared" si="5"/>
        <v>0</v>
      </c>
    </row>
    <row r="123" spans="1:9" s="205" customFormat="1" ht="25.5" x14ac:dyDescent="0.2">
      <c r="A123" s="223">
        <v>240</v>
      </c>
      <c r="B123" s="240" t="s">
        <v>931</v>
      </c>
      <c r="C123" s="241" t="s">
        <v>834</v>
      </c>
      <c r="D123" s="242" t="s">
        <v>746</v>
      </c>
      <c r="E123" s="296"/>
      <c r="F123" s="226">
        <f t="shared" si="8"/>
        <v>0</v>
      </c>
      <c r="G123" s="293"/>
      <c r="H123" s="243">
        <f t="shared" si="5"/>
        <v>0</v>
      </c>
    </row>
    <row r="124" spans="1:9" s="205" customFormat="1" ht="25.5" x14ac:dyDescent="0.2">
      <c r="A124" s="223">
        <v>1200</v>
      </c>
      <c r="B124" s="239" t="s">
        <v>844</v>
      </c>
      <c r="C124" s="237" t="s">
        <v>834</v>
      </c>
      <c r="D124" s="238" t="s">
        <v>746</v>
      </c>
      <c r="E124" s="295"/>
      <c r="F124" s="219">
        <f t="shared" si="8"/>
        <v>0</v>
      </c>
      <c r="G124" s="289"/>
      <c r="H124" s="222">
        <f t="shared" si="5"/>
        <v>0</v>
      </c>
    </row>
    <row r="125" spans="1:9" s="205" customFormat="1" ht="25.5" x14ac:dyDescent="0.2">
      <c r="A125" s="223">
        <v>2</v>
      </c>
      <c r="B125" s="239" t="s">
        <v>845</v>
      </c>
      <c r="C125" s="237" t="s">
        <v>841</v>
      </c>
      <c r="D125" s="238" t="s">
        <v>746</v>
      </c>
      <c r="E125" s="289"/>
      <c r="F125" s="219">
        <f t="shared" si="8"/>
        <v>0</v>
      </c>
      <c r="G125" s="289"/>
      <c r="H125" s="222">
        <f t="shared" si="5"/>
        <v>0</v>
      </c>
      <c r="I125" s="135"/>
    </row>
    <row r="126" spans="1:9" s="205" customFormat="1" ht="25.5" x14ac:dyDescent="0.2">
      <c r="A126" s="223">
        <v>480</v>
      </c>
      <c r="B126" s="239" t="s">
        <v>846</v>
      </c>
      <c r="C126" s="237" t="s">
        <v>834</v>
      </c>
      <c r="D126" s="238" t="s">
        <v>746</v>
      </c>
      <c r="E126" s="295"/>
      <c r="F126" s="219">
        <f t="shared" si="8"/>
        <v>0</v>
      </c>
      <c r="G126" s="289"/>
      <c r="H126" s="222">
        <f t="shared" si="5"/>
        <v>0</v>
      </c>
      <c r="I126" s="135"/>
    </row>
    <row r="127" spans="1:9" s="205" customFormat="1" ht="25.5" x14ac:dyDescent="0.2">
      <c r="A127" s="223">
        <v>240</v>
      </c>
      <c r="B127" s="239" t="s">
        <v>847</v>
      </c>
      <c r="C127" s="237" t="s">
        <v>834</v>
      </c>
      <c r="D127" s="238" t="s">
        <v>746</v>
      </c>
      <c r="E127" s="295"/>
      <c r="F127" s="219">
        <f t="shared" si="8"/>
        <v>0</v>
      </c>
      <c r="G127" s="289"/>
      <c r="H127" s="222">
        <f t="shared" si="5"/>
        <v>0</v>
      </c>
      <c r="I127" s="135"/>
    </row>
    <row r="128" spans="1:9" s="205" customFormat="1" ht="25.5" x14ac:dyDescent="0.2">
      <c r="A128" s="223">
        <v>6</v>
      </c>
      <c r="B128" s="239" t="s">
        <v>848</v>
      </c>
      <c r="C128" s="237" t="s">
        <v>849</v>
      </c>
      <c r="D128" s="238" t="s">
        <v>746</v>
      </c>
      <c r="E128" s="295"/>
      <c r="F128" s="219">
        <f t="shared" si="8"/>
        <v>0</v>
      </c>
      <c r="G128" s="289"/>
      <c r="H128" s="222">
        <f t="shared" si="5"/>
        <v>0</v>
      </c>
      <c r="I128" s="135"/>
    </row>
    <row r="129" spans="1:9" s="205" customFormat="1" ht="25.5" x14ac:dyDescent="0.2">
      <c r="A129" s="223">
        <v>6</v>
      </c>
      <c r="B129" s="239" t="s">
        <v>850</v>
      </c>
      <c r="C129" s="237" t="s">
        <v>849</v>
      </c>
      <c r="D129" s="238" t="s">
        <v>746</v>
      </c>
      <c r="E129" s="295"/>
      <c r="F129" s="219">
        <f t="shared" si="8"/>
        <v>0</v>
      </c>
      <c r="G129" s="289"/>
      <c r="H129" s="222">
        <f t="shared" si="5"/>
        <v>0</v>
      </c>
      <c r="I129" s="135"/>
    </row>
    <row r="130" spans="1:9" s="205" customFormat="1" ht="25.5" x14ac:dyDescent="0.2">
      <c r="A130" s="223">
        <v>200</v>
      </c>
      <c r="B130" s="239" t="s">
        <v>851</v>
      </c>
      <c r="C130" s="237" t="s">
        <v>834</v>
      </c>
      <c r="D130" s="238" t="s">
        <v>746</v>
      </c>
      <c r="E130" s="295"/>
      <c r="F130" s="219">
        <f t="shared" si="8"/>
        <v>0</v>
      </c>
      <c r="G130" s="289"/>
      <c r="H130" s="222">
        <f t="shared" si="5"/>
        <v>0</v>
      </c>
    </row>
    <row r="131" spans="1:9" s="205" customFormat="1" x14ac:dyDescent="0.2">
      <c r="A131" s="223">
        <v>250</v>
      </c>
      <c r="B131" s="239" t="s">
        <v>852</v>
      </c>
      <c r="C131" s="237" t="s">
        <v>834</v>
      </c>
      <c r="D131" s="238" t="s">
        <v>746</v>
      </c>
      <c r="E131" s="295"/>
      <c r="F131" s="219">
        <f t="shared" si="8"/>
        <v>0</v>
      </c>
      <c r="G131" s="289"/>
      <c r="H131" s="222">
        <f t="shared" ref="H131:H176" si="9">(G131*A131)+F131</f>
        <v>0</v>
      </c>
    </row>
    <row r="132" spans="1:9" s="205" customFormat="1" x14ac:dyDescent="0.2">
      <c r="A132" s="223">
        <v>20</v>
      </c>
      <c r="B132" s="239" t="s">
        <v>853</v>
      </c>
      <c r="C132" s="237" t="s">
        <v>835</v>
      </c>
      <c r="D132" s="238" t="s">
        <v>746</v>
      </c>
      <c r="E132" s="295"/>
      <c r="F132" s="219">
        <f t="shared" si="8"/>
        <v>0</v>
      </c>
      <c r="G132" s="289"/>
      <c r="H132" s="222">
        <f t="shared" si="9"/>
        <v>0</v>
      </c>
    </row>
    <row r="133" spans="1:9" s="205" customFormat="1" x14ac:dyDescent="0.2">
      <c r="A133" s="223">
        <v>240</v>
      </c>
      <c r="B133" s="239" t="s">
        <v>854</v>
      </c>
      <c r="C133" s="237" t="s">
        <v>834</v>
      </c>
      <c r="D133" s="238" t="s">
        <v>746</v>
      </c>
      <c r="E133" s="295"/>
      <c r="F133" s="219">
        <f t="shared" si="8"/>
        <v>0</v>
      </c>
      <c r="G133" s="289"/>
      <c r="H133" s="222">
        <f t="shared" si="9"/>
        <v>0</v>
      </c>
    </row>
    <row r="134" spans="1:9" s="205" customFormat="1" ht="25.5" x14ac:dyDescent="0.2">
      <c r="A134" s="223">
        <v>8</v>
      </c>
      <c r="B134" s="239" t="s">
        <v>855</v>
      </c>
      <c r="C134" s="237" t="s">
        <v>856</v>
      </c>
      <c r="D134" s="238" t="s">
        <v>746</v>
      </c>
      <c r="E134" s="295"/>
      <c r="F134" s="219">
        <f t="shared" si="8"/>
        <v>0</v>
      </c>
      <c r="G134" s="289"/>
      <c r="H134" s="222">
        <f t="shared" si="9"/>
        <v>0</v>
      </c>
    </row>
    <row r="135" spans="1:9" s="205" customFormat="1" x14ac:dyDescent="0.2">
      <c r="A135" s="223">
        <v>2</v>
      </c>
      <c r="B135" s="239" t="s">
        <v>857</v>
      </c>
      <c r="C135" s="237" t="s">
        <v>858</v>
      </c>
      <c r="D135" s="238" t="s">
        <v>746</v>
      </c>
      <c r="E135" s="295"/>
      <c r="F135" s="219">
        <f t="shared" si="8"/>
        <v>0</v>
      </c>
      <c r="G135" s="289"/>
      <c r="H135" s="222">
        <f t="shared" si="9"/>
        <v>0</v>
      </c>
    </row>
    <row r="136" spans="1:9" s="205" customFormat="1" ht="25.5" x14ac:dyDescent="0.2">
      <c r="A136" s="223">
        <v>2</v>
      </c>
      <c r="B136" s="239" t="s">
        <v>859</v>
      </c>
      <c r="C136" s="237" t="s">
        <v>856</v>
      </c>
      <c r="D136" s="238" t="s">
        <v>746</v>
      </c>
      <c r="E136" s="295"/>
      <c r="F136" s="219">
        <f t="shared" si="8"/>
        <v>0</v>
      </c>
      <c r="G136" s="289"/>
      <c r="H136" s="222">
        <f t="shared" si="9"/>
        <v>0</v>
      </c>
    </row>
    <row r="137" spans="1:9" s="205" customFormat="1" ht="25.5" x14ac:dyDescent="0.2">
      <c r="A137" s="223">
        <v>120</v>
      </c>
      <c r="B137" s="239" t="s">
        <v>860</v>
      </c>
      <c r="C137" s="237" t="s">
        <v>834</v>
      </c>
      <c r="D137" s="238" t="s">
        <v>746</v>
      </c>
      <c r="E137" s="295"/>
      <c r="F137" s="219">
        <f t="shared" si="8"/>
        <v>0</v>
      </c>
      <c r="G137" s="289"/>
      <c r="H137" s="222">
        <f t="shared" si="9"/>
        <v>0</v>
      </c>
    </row>
    <row r="138" spans="1:9" s="205" customFormat="1" ht="25.5" x14ac:dyDescent="0.2">
      <c r="A138" s="223">
        <v>2</v>
      </c>
      <c r="B138" s="236" t="s">
        <v>861</v>
      </c>
      <c r="C138" s="237" t="s">
        <v>842</v>
      </c>
      <c r="D138" s="238" t="s">
        <v>746</v>
      </c>
      <c r="E138" s="295"/>
      <c r="F138" s="219">
        <f t="shared" si="8"/>
        <v>0</v>
      </c>
      <c r="G138" s="289"/>
      <c r="H138" s="222">
        <f t="shared" si="9"/>
        <v>0</v>
      </c>
    </row>
    <row r="139" spans="1:9" s="205" customFormat="1" x14ac:dyDescent="0.2">
      <c r="A139" s="223">
        <v>2</v>
      </c>
      <c r="B139" s="236" t="s">
        <v>880</v>
      </c>
      <c r="C139" s="237" t="s">
        <v>858</v>
      </c>
      <c r="D139" s="238" t="s">
        <v>746</v>
      </c>
      <c r="E139" s="289"/>
      <c r="F139" s="219">
        <f t="shared" si="8"/>
        <v>0</v>
      </c>
      <c r="G139" s="289"/>
      <c r="H139" s="222">
        <f t="shared" si="9"/>
        <v>0</v>
      </c>
    </row>
    <row r="140" spans="1:9" s="205" customFormat="1" ht="25.5" x14ac:dyDescent="0.2">
      <c r="A140" s="223">
        <v>2</v>
      </c>
      <c r="B140" s="236" t="s">
        <v>881</v>
      </c>
      <c r="C140" s="237" t="s">
        <v>858</v>
      </c>
      <c r="D140" s="238" t="s">
        <v>746</v>
      </c>
      <c r="E140" s="289"/>
      <c r="F140" s="219">
        <f t="shared" si="8"/>
        <v>0</v>
      </c>
      <c r="G140" s="289"/>
      <c r="H140" s="222">
        <f t="shared" si="9"/>
        <v>0</v>
      </c>
    </row>
    <row r="141" spans="1:9" s="205" customFormat="1" ht="25.5" x14ac:dyDescent="0.2">
      <c r="A141" s="223">
        <v>2</v>
      </c>
      <c r="B141" s="236" t="s">
        <v>882</v>
      </c>
      <c r="C141" s="237" t="s">
        <v>858</v>
      </c>
      <c r="D141" s="238" t="s">
        <v>746</v>
      </c>
      <c r="E141" s="289"/>
      <c r="F141" s="219">
        <f t="shared" si="8"/>
        <v>0</v>
      </c>
      <c r="G141" s="289"/>
      <c r="H141" s="222">
        <f t="shared" si="9"/>
        <v>0</v>
      </c>
    </row>
    <row r="142" spans="1:9" s="205" customFormat="1" ht="25.5" x14ac:dyDescent="0.2">
      <c r="A142" s="223">
        <v>2</v>
      </c>
      <c r="B142" s="236" t="s">
        <v>883</v>
      </c>
      <c r="C142" s="237" t="s">
        <v>843</v>
      </c>
      <c r="D142" s="238" t="s">
        <v>746</v>
      </c>
      <c r="E142" s="289"/>
      <c r="F142" s="219">
        <f t="shared" si="8"/>
        <v>0</v>
      </c>
      <c r="G142" s="289"/>
      <c r="H142" s="222">
        <f t="shared" si="9"/>
        <v>0</v>
      </c>
    </row>
    <row r="143" spans="1:9" s="205" customFormat="1" x14ac:dyDescent="0.2">
      <c r="A143" s="223">
        <v>2</v>
      </c>
      <c r="B143" s="236" t="s">
        <v>884</v>
      </c>
      <c r="C143" s="237" t="s">
        <v>843</v>
      </c>
      <c r="D143" s="238" t="s">
        <v>746</v>
      </c>
      <c r="E143" s="289"/>
      <c r="F143" s="219">
        <f t="shared" si="8"/>
        <v>0</v>
      </c>
      <c r="G143" s="289"/>
      <c r="H143" s="222">
        <f t="shared" si="9"/>
        <v>0</v>
      </c>
    </row>
    <row r="144" spans="1:9" s="205" customFormat="1" x14ac:dyDescent="0.2">
      <c r="A144" s="223">
        <v>8</v>
      </c>
      <c r="B144" s="239" t="s">
        <v>862</v>
      </c>
      <c r="C144" s="237" t="s">
        <v>858</v>
      </c>
      <c r="D144" s="238" t="s">
        <v>746</v>
      </c>
      <c r="E144" s="295"/>
      <c r="F144" s="219">
        <f t="shared" si="8"/>
        <v>0</v>
      </c>
      <c r="G144" s="289"/>
      <c r="H144" s="222">
        <f t="shared" si="9"/>
        <v>0</v>
      </c>
    </row>
    <row r="145" spans="1:8" s="205" customFormat="1" ht="25.5" x14ac:dyDescent="0.2">
      <c r="A145" s="223">
        <v>4000</v>
      </c>
      <c r="B145" s="236" t="s">
        <v>863</v>
      </c>
      <c r="C145" s="237" t="s">
        <v>864</v>
      </c>
      <c r="D145" s="238" t="s">
        <v>746</v>
      </c>
      <c r="E145" s="295"/>
      <c r="F145" s="219">
        <f t="shared" si="8"/>
        <v>0</v>
      </c>
      <c r="G145" s="289"/>
      <c r="H145" s="222">
        <f t="shared" si="9"/>
        <v>0</v>
      </c>
    </row>
    <row r="146" spans="1:8" s="205" customFormat="1" ht="25.5" x14ac:dyDescent="0.2">
      <c r="A146" s="223">
        <v>3000</v>
      </c>
      <c r="B146" s="236" t="s">
        <v>865</v>
      </c>
      <c r="C146" s="237" t="s">
        <v>864</v>
      </c>
      <c r="D146" s="238" t="s">
        <v>746</v>
      </c>
      <c r="E146" s="295"/>
      <c r="F146" s="219">
        <f t="shared" si="8"/>
        <v>0</v>
      </c>
      <c r="G146" s="289"/>
      <c r="H146" s="222">
        <f t="shared" si="9"/>
        <v>0</v>
      </c>
    </row>
    <row r="147" spans="1:8" s="205" customFormat="1" ht="25.5" x14ac:dyDescent="0.2">
      <c r="A147" s="223">
        <v>800</v>
      </c>
      <c r="B147" s="236" t="s">
        <v>866</v>
      </c>
      <c r="C147" s="237" t="s">
        <v>864</v>
      </c>
      <c r="D147" s="238" t="s">
        <v>746</v>
      </c>
      <c r="E147" s="295"/>
      <c r="F147" s="219">
        <f t="shared" si="8"/>
        <v>0</v>
      </c>
      <c r="G147" s="289"/>
      <c r="H147" s="222">
        <f t="shared" si="9"/>
        <v>0</v>
      </c>
    </row>
    <row r="148" spans="1:8" s="205" customFormat="1" ht="25.5" x14ac:dyDescent="0.2">
      <c r="A148" s="223">
        <v>800</v>
      </c>
      <c r="B148" s="236" t="s">
        <v>867</v>
      </c>
      <c r="C148" s="237" t="s">
        <v>864</v>
      </c>
      <c r="D148" s="238" t="s">
        <v>746</v>
      </c>
      <c r="E148" s="295"/>
      <c r="F148" s="219">
        <f t="shared" si="8"/>
        <v>0</v>
      </c>
      <c r="G148" s="289"/>
      <c r="H148" s="222">
        <f t="shared" si="9"/>
        <v>0</v>
      </c>
    </row>
    <row r="149" spans="1:8" s="205" customFormat="1" ht="25.5" x14ac:dyDescent="0.2">
      <c r="A149" s="223">
        <v>900</v>
      </c>
      <c r="B149" s="236" t="s">
        <v>868</v>
      </c>
      <c r="C149" s="237" t="s">
        <v>864</v>
      </c>
      <c r="D149" s="238" t="s">
        <v>746</v>
      </c>
      <c r="E149" s="295"/>
      <c r="F149" s="219">
        <f t="shared" si="8"/>
        <v>0</v>
      </c>
      <c r="G149" s="289"/>
      <c r="H149" s="222">
        <f t="shared" si="9"/>
        <v>0</v>
      </c>
    </row>
    <row r="150" spans="1:8" s="205" customFormat="1" ht="25.5" x14ac:dyDescent="0.2">
      <c r="A150" s="223">
        <v>6000</v>
      </c>
      <c r="B150" s="236" t="s">
        <v>869</v>
      </c>
      <c r="C150" s="237" t="s">
        <v>864</v>
      </c>
      <c r="D150" s="238" t="s">
        <v>746</v>
      </c>
      <c r="E150" s="295"/>
      <c r="F150" s="219">
        <f t="shared" si="8"/>
        <v>0</v>
      </c>
      <c r="G150" s="289"/>
      <c r="H150" s="222">
        <f t="shared" si="9"/>
        <v>0</v>
      </c>
    </row>
    <row r="151" spans="1:8" s="205" customFormat="1" x14ac:dyDescent="0.2">
      <c r="A151" s="223">
        <v>30</v>
      </c>
      <c r="B151" s="239" t="s">
        <v>870</v>
      </c>
      <c r="C151" s="237" t="s">
        <v>849</v>
      </c>
      <c r="D151" s="238" t="s">
        <v>746</v>
      </c>
      <c r="E151" s="295"/>
      <c r="F151" s="219">
        <f t="shared" si="8"/>
        <v>0</v>
      </c>
      <c r="G151" s="289"/>
      <c r="H151" s="222">
        <f t="shared" si="9"/>
        <v>0</v>
      </c>
    </row>
    <row r="152" spans="1:8" s="205" customFormat="1" x14ac:dyDescent="0.2">
      <c r="A152" s="223">
        <v>2</v>
      </c>
      <c r="B152" s="239" t="s">
        <v>871</v>
      </c>
      <c r="C152" s="237" t="s">
        <v>841</v>
      </c>
      <c r="D152" s="238" t="s">
        <v>746</v>
      </c>
      <c r="E152" s="295"/>
      <c r="F152" s="219">
        <f t="shared" si="8"/>
        <v>0</v>
      </c>
      <c r="G152" s="289"/>
      <c r="H152" s="222">
        <f t="shared" si="9"/>
        <v>0</v>
      </c>
    </row>
    <row r="153" spans="1:8" s="205" customFormat="1" x14ac:dyDescent="0.2">
      <c r="A153" s="223">
        <v>2</v>
      </c>
      <c r="B153" s="239" t="s">
        <v>872</v>
      </c>
      <c r="C153" s="237" t="s">
        <v>841</v>
      </c>
      <c r="D153" s="238" t="s">
        <v>746</v>
      </c>
      <c r="E153" s="295"/>
      <c r="F153" s="219">
        <f t="shared" si="8"/>
        <v>0</v>
      </c>
      <c r="G153" s="289"/>
      <c r="H153" s="222">
        <f t="shared" si="9"/>
        <v>0</v>
      </c>
    </row>
    <row r="154" spans="1:8" s="205" customFormat="1" x14ac:dyDescent="0.2">
      <c r="A154" s="223">
        <v>1</v>
      </c>
      <c r="B154" s="239" t="s">
        <v>873</v>
      </c>
      <c r="C154" s="237" t="s">
        <v>841</v>
      </c>
      <c r="D154" s="238" t="s">
        <v>746</v>
      </c>
      <c r="E154" s="295"/>
      <c r="F154" s="219">
        <f t="shared" si="8"/>
        <v>0</v>
      </c>
      <c r="G154" s="289"/>
      <c r="H154" s="222">
        <f t="shared" si="9"/>
        <v>0</v>
      </c>
    </row>
    <row r="155" spans="1:8" s="205" customFormat="1" ht="25.5" x14ac:dyDescent="0.2">
      <c r="A155" s="223">
        <v>2</v>
      </c>
      <c r="B155" s="239" t="s">
        <v>874</v>
      </c>
      <c r="C155" s="237" t="s">
        <v>837</v>
      </c>
      <c r="D155" s="238" t="s">
        <v>746</v>
      </c>
      <c r="E155" s="295"/>
      <c r="F155" s="219">
        <f t="shared" si="8"/>
        <v>0</v>
      </c>
      <c r="G155" s="289"/>
      <c r="H155" s="222">
        <f t="shared" si="9"/>
        <v>0</v>
      </c>
    </row>
    <row r="156" spans="1:8" s="205" customFormat="1" x14ac:dyDescent="0.2">
      <c r="A156" s="223">
        <v>480</v>
      </c>
      <c r="B156" s="239" t="s">
        <v>875</v>
      </c>
      <c r="C156" s="237" t="s">
        <v>834</v>
      </c>
      <c r="D156" s="238" t="s">
        <v>746</v>
      </c>
      <c r="E156" s="295"/>
      <c r="F156" s="219">
        <f t="shared" si="8"/>
        <v>0</v>
      </c>
      <c r="G156" s="289"/>
      <c r="H156" s="222">
        <f t="shared" si="9"/>
        <v>0</v>
      </c>
    </row>
    <row r="157" spans="1:8" s="205" customFormat="1" ht="25.5" x14ac:dyDescent="0.2">
      <c r="A157" s="223">
        <v>2000</v>
      </c>
      <c r="B157" s="239" t="s">
        <v>876</v>
      </c>
      <c r="C157" s="237" t="s">
        <v>834</v>
      </c>
      <c r="D157" s="238" t="s">
        <v>746</v>
      </c>
      <c r="E157" s="295"/>
      <c r="F157" s="219">
        <f t="shared" si="8"/>
        <v>0</v>
      </c>
      <c r="G157" s="289"/>
      <c r="H157" s="222">
        <f t="shared" si="9"/>
        <v>0</v>
      </c>
    </row>
    <row r="158" spans="1:8" s="205" customFormat="1" ht="25.5" x14ac:dyDescent="0.2">
      <c r="A158" s="223">
        <v>700</v>
      </c>
      <c r="B158" s="239" t="s">
        <v>877</v>
      </c>
      <c r="C158" s="237" t="s">
        <v>834</v>
      </c>
      <c r="D158" s="238" t="s">
        <v>746</v>
      </c>
      <c r="E158" s="295"/>
      <c r="F158" s="219">
        <f t="shared" si="8"/>
        <v>0</v>
      </c>
      <c r="G158" s="289"/>
      <c r="H158" s="222">
        <f t="shared" si="9"/>
        <v>0</v>
      </c>
    </row>
    <row r="159" spans="1:8" s="205" customFormat="1" ht="25.5" x14ac:dyDescent="0.2">
      <c r="A159" s="223">
        <v>1</v>
      </c>
      <c r="B159" s="236" t="s">
        <v>878</v>
      </c>
      <c r="C159" s="237" t="s">
        <v>843</v>
      </c>
      <c r="D159" s="238" t="s">
        <v>746</v>
      </c>
      <c r="E159" s="295"/>
      <c r="F159" s="219">
        <f t="shared" si="8"/>
        <v>0</v>
      </c>
      <c r="G159" s="289"/>
      <c r="H159" s="222">
        <f t="shared" si="9"/>
        <v>0</v>
      </c>
    </row>
    <row r="160" spans="1:8" s="205" customFormat="1" x14ac:dyDescent="0.2">
      <c r="A160" s="223">
        <v>350</v>
      </c>
      <c r="B160" s="235" t="s">
        <v>885</v>
      </c>
      <c r="C160" s="237" t="s">
        <v>834</v>
      </c>
      <c r="D160" s="238" t="s">
        <v>746</v>
      </c>
      <c r="E160" s="289"/>
      <c r="F160" s="219">
        <f t="shared" si="8"/>
        <v>0</v>
      </c>
      <c r="G160" s="289"/>
      <c r="H160" s="222">
        <f t="shared" si="9"/>
        <v>0</v>
      </c>
    </row>
    <row r="161" spans="1:8" s="205" customFormat="1" ht="13.5" thickBot="1" x14ac:dyDescent="0.25">
      <c r="A161" s="244">
        <v>1</v>
      </c>
      <c r="B161" s="245" t="s">
        <v>953</v>
      </c>
      <c r="C161" s="246" t="s">
        <v>843</v>
      </c>
      <c r="D161" s="247" t="s">
        <v>746</v>
      </c>
      <c r="E161" s="297"/>
      <c r="F161" s="381">
        <f t="shared" si="8"/>
        <v>0</v>
      </c>
      <c r="G161" s="382"/>
      <c r="H161" s="256">
        <f t="shared" si="9"/>
        <v>0</v>
      </c>
    </row>
    <row r="162" spans="1:8" ht="25.5" x14ac:dyDescent="0.2">
      <c r="A162" s="223">
        <v>50</v>
      </c>
      <c r="B162" s="248" t="s">
        <v>886</v>
      </c>
      <c r="C162" s="249" t="s">
        <v>887</v>
      </c>
      <c r="D162" s="238" t="s">
        <v>746</v>
      </c>
      <c r="E162" s="289"/>
      <c r="F162" s="215">
        <f t="shared" ref="F162:F176" si="10">E162*A162</f>
        <v>0</v>
      </c>
      <c r="G162" s="294"/>
      <c r="H162" s="216">
        <f t="shared" si="9"/>
        <v>0</v>
      </c>
    </row>
    <row r="163" spans="1:8" ht="51" x14ac:dyDescent="0.2">
      <c r="A163" s="223">
        <v>300</v>
      </c>
      <c r="B163" s="248" t="s">
        <v>888</v>
      </c>
      <c r="C163" s="249" t="s">
        <v>889</v>
      </c>
      <c r="D163" s="238" t="s">
        <v>746</v>
      </c>
      <c r="E163" s="289"/>
      <c r="F163" s="219">
        <f t="shared" si="10"/>
        <v>0</v>
      </c>
      <c r="G163" s="289"/>
      <c r="H163" s="222">
        <f t="shared" si="9"/>
        <v>0</v>
      </c>
    </row>
    <row r="164" spans="1:8" ht="38.25" x14ac:dyDescent="0.2">
      <c r="A164" s="223">
        <v>50</v>
      </c>
      <c r="B164" s="248" t="s">
        <v>890</v>
      </c>
      <c r="C164" s="249" t="s">
        <v>891</v>
      </c>
      <c r="D164" s="238" t="s">
        <v>746</v>
      </c>
      <c r="E164" s="289"/>
      <c r="F164" s="219">
        <f t="shared" si="10"/>
        <v>0</v>
      </c>
      <c r="G164" s="289"/>
      <c r="H164" s="222">
        <f t="shared" si="9"/>
        <v>0</v>
      </c>
    </row>
    <row r="165" spans="1:8" ht="63.75" x14ac:dyDescent="0.2">
      <c r="A165" s="223">
        <v>50</v>
      </c>
      <c r="B165" s="248" t="s">
        <v>892</v>
      </c>
      <c r="C165" s="249" t="s">
        <v>893</v>
      </c>
      <c r="D165" s="238" t="s">
        <v>746</v>
      </c>
      <c r="E165" s="289"/>
      <c r="F165" s="219">
        <f t="shared" si="10"/>
        <v>0</v>
      </c>
      <c r="G165" s="289"/>
      <c r="H165" s="222">
        <f t="shared" si="9"/>
        <v>0</v>
      </c>
    </row>
    <row r="166" spans="1:8" ht="38.25" x14ac:dyDescent="0.2">
      <c r="A166" s="223">
        <v>50</v>
      </c>
      <c r="B166" s="248" t="s">
        <v>894</v>
      </c>
      <c r="C166" s="249" t="s">
        <v>895</v>
      </c>
      <c r="D166" s="238" t="s">
        <v>746</v>
      </c>
      <c r="E166" s="289"/>
      <c r="F166" s="219">
        <f t="shared" si="10"/>
        <v>0</v>
      </c>
      <c r="G166" s="289"/>
      <c r="H166" s="222">
        <f t="shared" si="9"/>
        <v>0</v>
      </c>
    </row>
    <row r="167" spans="1:8" ht="38.25" x14ac:dyDescent="0.2">
      <c r="A167" s="223">
        <v>50</v>
      </c>
      <c r="B167" s="248" t="s">
        <v>894</v>
      </c>
      <c r="C167" s="249" t="s">
        <v>896</v>
      </c>
      <c r="D167" s="238" t="s">
        <v>746</v>
      </c>
      <c r="E167" s="289"/>
      <c r="F167" s="219">
        <f t="shared" si="10"/>
        <v>0</v>
      </c>
      <c r="G167" s="289"/>
      <c r="H167" s="222">
        <f t="shared" si="9"/>
        <v>0</v>
      </c>
    </row>
    <row r="168" spans="1:8" ht="38.25" x14ac:dyDescent="0.2">
      <c r="A168" s="223">
        <v>50</v>
      </c>
      <c r="B168" s="248" t="s">
        <v>894</v>
      </c>
      <c r="C168" s="249" t="s">
        <v>897</v>
      </c>
      <c r="D168" s="238" t="s">
        <v>746</v>
      </c>
      <c r="E168" s="289"/>
      <c r="F168" s="219">
        <f t="shared" si="10"/>
        <v>0</v>
      </c>
      <c r="G168" s="289"/>
      <c r="H168" s="222">
        <f t="shared" si="9"/>
        <v>0</v>
      </c>
    </row>
    <row r="169" spans="1:8" ht="38.25" x14ac:dyDescent="0.2">
      <c r="A169" s="223">
        <v>50</v>
      </c>
      <c r="B169" s="248" t="s">
        <v>898</v>
      </c>
      <c r="C169" s="249" t="s">
        <v>899</v>
      </c>
      <c r="D169" s="238" t="s">
        <v>746</v>
      </c>
      <c r="E169" s="289"/>
      <c r="F169" s="219">
        <f t="shared" si="10"/>
        <v>0</v>
      </c>
      <c r="G169" s="289"/>
      <c r="H169" s="222">
        <f t="shared" si="9"/>
        <v>0</v>
      </c>
    </row>
    <row r="170" spans="1:8" ht="38.25" x14ac:dyDescent="0.2">
      <c r="A170" s="223">
        <v>50</v>
      </c>
      <c r="B170" s="248" t="s">
        <v>898</v>
      </c>
      <c r="C170" s="249" t="s">
        <v>900</v>
      </c>
      <c r="D170" s="238" t="s">
        <v>746</v>
      </c>
      <c r="E170" s="289"/>
      <c r="F170" s="219">
        <f t="shared" si="10"/>
        <v>0</v>
      </c>
      <c r="G170" s="289"/>
      <c r="H170" s="222">
        <f t="shared" si="9"/>
        <v>0</v>
      </c>
    </row>
    <row r="171" spans="1:8" ht="38.25" x14ac:dyDescent="0.2">
      <c r="A171" s="223">
        <v>50</v>
      </c>
      <c r="B171" s="248" t="s">
        <v>898</v>
      </c>
      <c r="C171" s="249" t="s">
        <v>901</v>
      </c>
      <c r="D171" s="238" t="s">
        <v>746</v>
      </c>
      <c r="E171" s="289"/>
      <c r="F171" s="219">
        <f t="shared" si="10"/>
        <v>0</v>
      </c>
      <c r="G171" s="289"/>
      <c r="H171" s="222">
        <f t="shared" si="9"/>
        <v>0</v>
      </c>
    </row>
    <row r="172" spans="1:8" ht="25.5" x14ac:dyDescent="0.2">
      <c r="A172" s="223">
        <v>50</v>
      </c>
      <c r="B172" s="248" t="s">
        <v>902</v>
      </c>
      <c r="C172" s="249" t="s">
        <v>903</v>
      </c>
      <c r="D172" s="238" t="s">
        <v>746</v>
      </c>
      <c r="E172" s="289"/>
      <c r="F172" s="219">
        <f t="shared" si="10"/>
        <v>0</v>
      </c>
      <c r="G172" s="289"/>
      <c r="H172" s="222">
        <f t="shared" si="9"/>
        <v>0</v>
      </c>
    </row>
    <row r="173" spans="1:8" ht="25.5" x14ac:dyDescent="0.2">
      <c r="A173" s="223">
        <v>50</v>
      </c>
      <c r="B173" s="248" t="s">
        <v>902</v>
      </c>
      <c r="C173" s="249" t="s">
        <v>904</v>
      </c>
      <c r="D173" s="238" t="s">
        <v>746</v>
      </c>
      <c r="E173" s="289"/>
      <c r="F173" s="219">
        <f t="shared" si="10"/>
        <v>0</v>
      </c>
      <c r="G173" s="289"/>
      <c r="H173" s="222">
        <f t="shared" si="9"/>
        <v>0</v>
      </c>
    </row>
    <row r="174" spans="1:8" ht="38.25" x14ac:dyDescent="0.2">
      <c r="A174" s="223">
        <v>50</v>
      </c>
      <c r="B174" s="248" t="s">
        <v>902</v>
      </c>
      <c r="C174" s="249" t="s">
        <v>905</v>
      </c>
      <c r="D174" s="238" t="s">
        <v>746</v>
      </c>
      <c r="E174" s="289"/>
      <c r="F174" s="219">
        <f t="shared" si="10"/>
        <v>0</v>
      </c>
      <c r="G174" s="289"/>
      <c r="H174" s="222">
        <f t="shared" si="9"/>
        <v>0</v>
      </c>
    </row>
    <row r="175" spans="1:8" ht="25.5" x14ac:dyDescent="0.2">
      <c r="A175" s="223">
        <v>50</v>
      </c>
      <c r="B175" s="248" t="s">
        <v>902</v>
      </c>
      <c r="C175" s="249" t="s">
        <v>906</v>
      </c>
      <c r="D175" s="238" t="s">
        <v>746</v>
      </c>
      <c r="E175" s="289"/>
      <c r="F175" s="219">
        <f t="shared" si="10"/>
        <v>0</v>
      </c>
      <c r="G175" s="289"/>
      <c r="H175" s="222">
        <f t="shared" si="9"/>
        <v>0</v>
      </c>
    </row>
    <row r="176" spans="1:8" ht="64.5" thickBot="1" x14ac:dyDescent="0.25">
      <c r="A176" s="576">
        <v>50</v>
      </c>
      <c r="B176" s="577" t="s">
        <v>907</v>
      </c>
      <c r="C176" s="578" t="s">
        <v>952</v>
      </c>
      <c r="D176" s="579" t="s">
        <v>746</v>
      </c>
      <c r="E176" s="580"/>
      <c r="F176" s="581">
        <f t="shared" si="10"/>
        <v>0</v>
      </c>
      <c r="G176" s="580"/>
      <c r="H176" s="582">
        <f t="shared" si="9"/>
        <v>0</v>
      </c>
    </row>
    <row r="177" spans="1:10" ht="89.25" x14ac:dyDescent="0.2">
      <c r="A177" s="206"/>
      <c r="B177" s="376" t="s">
        <v>1036</v>
      </c>
      <c r="C177" s="575" t="s">
        <v>910</v>
      </c>
      <c r="D177" s="16" t="s">
        <v>911</v>
      </c>
      <c r="E177" s="299"/>
      <c r="F177" s="356"/>
      <c r="G177" s="303"/>
      <c r="H177" s="357"/>
      <c r="I177" s="207"/>
    </row>
    <row r="178" spans="1:10" ht="140.25" x14ac:dyDescent="0.2">
      <c r="A178" s="206"/>
      <c r="B178" s="85"/>
      <c r="C178" s="250" t="s">
        <v>912</v>
      </c>
      <c r="D178" s="142" t="s">
        <v>913</v>
      </c>
      <c r="E178" s="299"/>
      <c r="F178" s="356"/>
      <c r="G178" s="303"/>
      <c r="H178" s="357"/>
    </row>
    <row r="179" spans="1:10" ht="114.75" x14ac:dyDescent="0.2">
      <c r="A179" s="206"/>
      <c r="B179" s="85"/>
      <c r="C179" s="12" t="s">
        <v>914</v>
      </c>
      <c r="D179" s="142" t="s">
        <v>915</v>
      </c>
      <c r="E179" s="299"/>
      <c r="F179" s="356"/>
      <c r="G179" s="303"/>
      <c r="H179" s="357"/>
    </row>
    <row r="180" spans="1:10" ht="89.25" x14ac:dyDescent="0.2">
      <c r="A180" s="206"/>
      <c r="B180" s="85"/>
      <c r="C180" s="12" t="s">
        <v>125</v>
      </c>
      <c r="D180" s="251" t="s">
        <v>916</v>
      </c>
      <c r="E180" s="299"/>
      <c r="F180" s="356"/>
      <c r="G180" s="303"/>
      <c r="H180" s="357"/>
    </row>
    <row r="181" spans="1:10" ht="51" x14ac:dyDescent="0.2">
      <c r="A181" s="206"/>
      <c r="B181" s="85"/>
      <c r="C181" s="250" t="s">
        <v>917</v>
      </c>
      <c r="D181" s="144" t="s">
        <v>918</v>
      </c>
      <c r="E181" s="299"/>
      <c r="F181" s="356"/>
      <c r="G181" s="303"/>
      <c r="H181" s="357"/>
    </row>
    <row r="182" spans="1:10" ht="102" x14ac:dyDescent="0.2">
      <c r="A182" s="206"/>
      <c r="B182" s="85"/>
      <c r="C182" s="12" t="s">
        <v>919</v>
      </c>
      <c r="D182" s="144" t="s">
        <v>920</v>
      </c>
      <c r="E182" s="299"/>
      <c r="F182" s="356"/>
      <c r="G182" s="303"/>
      <c r="H182" s="357"/>
    </row>
    <row r="183" spans="1:10" ht="38.25" x14ac:dyDescent="0.2">
      <c r="A183" s="206"/>
      <c r="B183" s="85"/>
      <c r="C183" s="250" t="s">
        <v>921</v>
      </c>
      <c r="D183" s="142" t="s">
        <v>922</v>
      </c>
      <c r="E183" s="299"/>
      <c r="F183" s="356"/>
      <c r="G183" s="303"/>
      <c r="H183" s="357"/>
    </row>
    <row r="184" spans="1:10" ht="25.5" x14ac:dyDescent="0.2">
      <c r="A184" s="206"/>
      <c r="B184" s="85"/>
      <c r="C184" s="12" t="s">
        <v>923</v>
      </c>
      <c r="D184" s="14" t="s">
        <v>924</v>
      </c>
      <c r="E184" s="299"/>
      <c r="F184" s="356"/>
      <c r="G184" s="303"/>
      <c r="H184" s="357"/>
    </row>
    <row r="185" spans="1:10" x14ac:dyDescent="0.2">
      <c r="A185" s="223">
        <v>350</v>
      </c>
      <c r="B185" s="250" t="s">
        <v>908</v>
      </c>
      <c r="C185" s="252"/>
      <c r="D185" s="252"/>
      <c r="E185" s="289"/>
      <c r="F185" s="219">
        <f>E185*A185</f>
        <v>0</v>
      </c>
      <c r="G185" s="289"/>
      <c r="H185" s="222">
        <f>(G185*A185)+F185</f>
        <v>0</v>
      </c>
    </row>
    <row r="186" spans="1:10" ht="13.5" thickBot="1" x14ac:dyDescent="0.25">
      <c r="A186" s="244">
        <v>20</v>
      </c>
      <c r="B186" s="253" t="s">
        <v>909</v>
      </c>
      <c r="C186" s="254"/>
      <c r="D186" s="254"/>
      <c r="E186" s="297"/>
      <c r="F186" s="255">
        <f>E186*A186</f>
        <v>0</v>
      </c>
      <c r="G186" s="297"/>
      <c r="H186" s="256">
        <f>(G186*A186)+F186</f>
        <v>0</v>
      </c>
    </row>
    <row r="187" spans="1:10" customFormat="1" ht="63.75" x14ac:dyDescent="0.25">
      <c r="A187" s="634"/>
      <c r="B187" s="376" t="s">
        <v>1067</v>
      </c>
      <c r="C187" s="37" t="s">
        <v>458</v>
      </c>
      <c r="D187" s="56" t="s">
        <v>459</v>
      </c>
      <c r="E187" s="341"/>
      <c r="F187" s="308"/>
      <c r="G187" s="308"/>
      <c r="H187" s="308"/>
      <c r="I187" s="378"/>
      <c r="J187" s="141"/>
    </row>
    <row r="188" spans="1:10" customFormat="1" ht="38.25" x14ac:dyDescent="0.25">
      <c r="A188" s="634"/>
      <c r="B188" s="35"/>
      <c r="C188" s="59" t="s">
        <v>460</v>
      </c>
      <c r="D188" s="77" t="s">
        <v>461</v>
      </c>
      <c r="E188" s="341"/>
      <c r="F188" s="308"/>
      <c r="G188" s="308"/>
      <c r="H188" s="308"/>
      <c r="I188" s="378"/>
      <c r="J188" s="141"/>
    </row>
    <row r="189" spans="1:10" customFormat="1" ht="51" x14ac:dyDescent="0.25">
      <c r="A189" s="634"/>
      <c r="B189" s="35"/>
      <c r="C189" s="58" t="s">
        <v>462</v>
      </c>
      <c r="D189" s="33" t="s">
        <v>463</v>
      </c>
      <c r="E189" s="341"/>
      <c r="F189" s="308"/>
      <c r="G189" s="308"/>
      <c r="H189" s="308"/>
      <c r="I189" s="378"/>
      <c r="J189" s="141"/>
    </row>
    <row r="190" spans="1:10" customFormat="1" ht="63.75" x14ac:dyDescent="0.25">
      <c r="A190" s="634"/>
      <c r="B190" s="34"/>
      <c r="C190" s="34"/>
      <c r="D190" s="35" t="s">
        <v>464</v>
      </c>
      <c r="E190" s="341"/>
      <c r="F190" s="308"/>
      <c r="G190" s="308"/>
      <c r="H190" s="308"/>
      <c r="I190" s="378"/>
      <c r="J190" s="141"/>
    </row>
    <row r="191" spans="1:10" customFormat="1" ht="38.25" x14ac:dyDescent="0.25">
      <c r="A191" s="634"/>
      <c r="B191" s="34"/>
      <c r="C191" s="34"/>
      <c r="D191" s="35" t="s">
        <v>465</v>
      </c>
      <c r="E191" s="341"/>
      <c r="F191" s="308"/>
      <c r="G191" s="308"/>
      <c r="H191" s="308"/>
      <c r="I191" s="378"/>
      <c r="J191" s="141"/>
    </row>
    <row r="192" spans="1:10" customFormat="1" ht="25.5" x14ac:dyDescent="0.25">
      <c r="A192" s="634"/>
      <c r="B192" s="34"/>
      <c r="C192" s="34"/>
      <c r="D192" s="35" t="s">
        <v>466</v>
      </c>
      <c r="E192" s="341"/>
      <c r="F192" s="308"/>
      <c r="G192" s="308"/>
      <c r="H192" s="308"/>
      <c r="I192" s="378"/>
      <c r="J192" s="141"/>
    </row>
    <row r="193" spans="1:10" customFormat="1" ht="76.5" x14ac:dyDescent="0.25">
      <c r="A193" s="634"/>
      <c r="B193" s="34"/>
      <c r="C193" s="34"/>
      <c r="D193" s="35" t="s">
        <v>467</v>
      </c>
      <c r="E193" s="341"/>
      <c r="F193" s="308"/>
      <c r="G193" s="308"/>
      <c r="H193" s="308"/>
      <c r="I193" s="378"/>
      <c r="J193" s="141"/>
    </row>
    <row r="194" spans="1:10" customFormat="1" ht="38.25" x14ac:dyDescent="0.25">
      <c r="A194" s="634"/>
      <c r="B194" s="34"/>
      <c r="C194" s="34"/>
      <c r="D194" s="35" t="s">
        <v>468</v>
      </c>
      <c r="E194" s="341"/>
      <c r="F194" s="308"/>
      <c r="G194" s="308"/>
      <c r="H194" s="308"/>
      <c r="I194" s="378"/>
      <c r="J194" s="141"/>
    </row>
    <row r="195" spans="1:10" customFormat="1" ht="25.5" x14ac:dyDescent="0.25">
      <c r="A195" s="634"/>
      <c r="B195" s="34"/>
      <c r="C195" s="34"/>
      <c r="D195" s="35" t="s">
        <v>469</v>
      </c>
      <c r="E195" s="341"/>
      <c r="F195" s="308"/>
      <c r="G195" s="308"/>
      <c r="H195" s="308"/>
      <c r="I195" s="378"/>
      <c r="J195" s="141"/>
    </row>
    <row r="196" spans="1:10" customFormat="1" ht="38.25" x14ac:dyDescent="0.25">
      <c r="A196" s="634"/>
      <c r="B196" s="34"/>
      <c r="C196" s="34"/>
      <c r="D196" s="35" t="s">
        <v>470</v>
      </c>
      <c r="E196" s="341"/>
      <c r="F196" s="308"/>
      <c r="G196" s="308"/>
      <c r="H196" s="308"/>
      <c r="I196" s="378"/>
      <c r="J196" s="141"/>
    </row>
    <row r="197" spans="1:10" customFormat="1" ht="102" x14ac:dyDescent="0.25">
      <c r="A197" s="634"/>
      <c r="B197" s="34"/>
      <c r="C197" s="34"/>
      <c r="D197" s="35" t="s">
        <v>471</v>
      </c>
      <c r="E197" s="341"/>
      <c r="F197" s="308"/>
      <c r="G197" s="308"/>
      <c r="H197" s="308"/>
      <c r="I197" s="378"/>
      <c r="J197" s="141"/>
    </row>
    <row r="198" spans="1:10" customFormat="1" ht="76.5" x14ac:dyDescent="0.25">
      <c r="A198" s="634"/>
      <c r="B198" s="34"/>
      <c r="C198" s="34"/>
      <c r="D198" s="35" t="s">
        <v>472</v>
      </c>
      <c r="E198" s="341"/>
      <c r="F198" s="308"/>
      <c r="G198" s="308"/>
      <c r="H198" s="308"/>
      <c r="I198" s="378"/>
      <c r="J198" s="141"/>
    </row>
    <row r="199" spans="1:10" customFormat="1" ht="76.5" x14ac:dyDescent="0.25">
      <c r="A199" s="634"/>
      <c r="B199" s="34"/>
      <c r="C199" s="34"/>
      <c r="D199" s="35" t="s">
        <v>473</v>
      </c>
      <c r="E199" s="341"/>
      <c r="F199" s="308"/>
      <c r="G199" s="308"/>
      <c r="H199" s="308"/>
      <c r="I199" s="378"/>
      <c r="J199" s="141"/>
    </row>
    <row r="200" spans="1:10" customFormat="1" ht="38.25" x14ac:dyDescent="0.25">
      <c r="A200" s="634"/>
      <c r="B200" s="34"/>
      <c r="C200" s="34"/>
      <c r="D200" s="35" t="s">
        <v>474</v>
      </c>
      <c r="E200" s="341"/>
      <c r="F200" s="308"/>
      <c r="G200" s="308"/>
      <c r="H200" s="308"/>
      <c r="I200" s="378"/>
      <c r="J200" s="141"/>
    </row>
    <row r="201" spans="1:10" customFormat="1" ht="38.25" x14ac:dyDescent="0.25">
      <c r="A201" s="634"/>
      <c r="B201" s="34"/>
      <c r="C201" s="34"/>
      <c r="D201" s="35" t="s">
        <v>475</v>
      </c>
      <c r="E201" s="341"/>
      <c r="F201" s="308"/>
      <c r="G201" s="308"/>
      <c r="H201" s="308"/>
      <c r="I201" s="378"/>
      <c r="J201" s="141"/>
    </row>
    <row r="202" spans="1:10" customFormat="1" ht="25.5" x14ac:dyDescent="0.25">
      <c r="A202" s="634"/>
      <c r="B202" s="34"/>
      <c r="C202" s="34"/>
      <c r="D202" s="35" t="s">
        <v>476</v>
      </c>
      <c r="E202" s="341"/>
      <c r="F202" s="308"/>
      <c r="G202" s="308"/>
      <c r="H202" s="308"/>
      <c r="I202" s="378"/>
      <c r="J202" s="141"/>
    </row>
    <row r="203" spans="1:10" customFormat="1" ht="121.5" customHeight="1" x14ac:dyDescent="0.25">
      <c r="A203" s="634"/>
      <c r="B203" s="34"/>
      <c r="C203" s="36"/>
      <c r="D203" s="37" t="s">
        <v>477</v>
      </c>
      <c r="E203" s="341"/>
      <c r="F203" s="308"/>
      <c r="G203" s="308"/>
      <c r="H203" s="308"/>
      <c r="I203" s="378"/>
      <c r="J203" s="141"/>
    </row>
    <row r="204" spans="1:10" customFormat="1" ht="15.75" customHeight="1" x14ac:dyDescent="0.25">
      <c r="A204" s="634"/>
      <c r="B204" s="35"/>
      <c r="C204" s="59" t="s">
        <v>478</v>
      </c>
      <c r="D204" s="59" t="s">
        <v>479</v>
      </c>
      <c r="E204" s="343"/>
      <c r="F204" s="344"/>
      <c r="G204" s="344"/>
      <c r="H204" s="344"/>
      <c r="I204" s="379"/>
      <c r="J204" s="141"/>
    </row>
    <row r="205" spans="1:10" s="2" customFormat="1" ht="25.5" x14ac:dyDescent="0.25">
      <c r="A205" s="615"/>
      <c r="B205" s="72"/>
      <c r="C205" s="65" t="s">
        <v>480</v>
      </c>
      <c r="D205" s="142" t="s">
        <v>481</v>
      </c>
      <c r="E205" s="341"/>
      <c r="F205" s="308"/>
      <c r="G205" s="308"/>
      <c r="H205" s="308"/>
      <c r="I205" s="378"/>
      <c r="J205" s="135"/>
    </row>
    <row r="206" spans="1:10" customFormat="1" ht="51" x14ac:dyDescent="0.25">
      <c r="A206" s="615"/>
      <c r="B206" s="35"/>
      <c r="C206" s="81" t="s">
        <v>482</v>
      </c>
      <c r="D206" s="81" t="s">
        <v>971</v>
      </c>
      <c r="E206" s="341"/>
      <c r="F206" s="308"/>
      <c r="G206" s="308"/>
      <c r="H206" s="308"/>
      <c r="I206" s="378"/>
      <c r="J206" s="141"/>
    </row>
    <row r="207" spans="1:10" s="2" customFormat="1" ht="25.5" x14ac:dyDescent="0.2">
      <c r="A207" s="637">
        <v>2</v>
      </c>
      <c r="B207" s="72"/>
      <c r="C207" s="65" t="s">
        <v>483</v>
      </c>
      <c r="D207" s="142" t="s">
        <v>484</v>
      </c>
      <c r="E207" s="266"/>
      <c r="F207" s="219">
        <f t="shared" ref="F207:F222" si="11">E207*A207</f>
        <v>0</v>
      </c>
      <c r="G207" s="298"/>
      <c r="H207" s="377">
        <f t="shared" ref="H207:H225" si="12">(G207*A207)+F207</f>
        <v>0</v>
      </c>
      <c r="I207" s="380"/>
      <c r="J207" s="135"/>
    </row>
    <row r="208" spans="1:10" s="2" customFormat="1" ht="25.5" x14ac:dyDescent="0.2">
      <c r="A208" s="637">
        <v>2</v>
      </c>
      <c r="B208" s="72"/>
      <c r="C208" s="65"/>
      <c r="D208" s="142" t="s">
        <v>485</v>
      </c>
      <c r="E208" s="266"/>
      <c r="F208" s="219">
        <f t="shared" si="11"/>
        <v>0</v>
      </c>
      <c r="G208" s="298"/>
      <c r="H208" s="377">
        <f t="shared" si="12"/>
        <v>0</v>
      </c>
      <c r="I208" s="380"/>
      <c r="J208" s="135"/>
    </row>
    <row r="209" spans="1:10" s="2" customFormat="1" ht="25.5" x14ac:dyDescent="0.2">
      <c r="A209" s="637">
        <v>2</v>
      </c>
      <c r="B209" s="72"/>
      <c r="C209" s="65"/>
      <c r="D209" s="142" t="s">
        <v>486</v>
      </c>
      <c r="E209" s="266"/>
      <c r="F209" s="219">
        <f t="shared" si="11"/>
        <v>0</v>
      </c>
      <c r="G209" s="298"/>
      <c r="H209" s="377">
        <f t="shared" si="12"/>
        <v>0</v>
      </c>
      <c r="I209" s="380"/>
      <c r="J209" s="135"/>
    </row>
    <row r="210" spans="1:10" s="2" customFormat="1" ht="38.25" x14ac:dyDescent="0.2">
      <c r="A210" s="637">
        <v>2</v>
      </c>
      <c r="B210" s="72"/>
      <c r="C210" s="65"/>
      <c r="D210" s="142" t="s">
        <v>487</v>
      </c>
      <c r="E210" s="266"/>
      <c r="F210" s="219">
        <f t="shared" si="11"/>
        <v>0</v>
      </c>
      <c r="G210" s="298"/>
      <c r="H210" s="377">
        <f t="shared" si="12"/>
        <v>0</v>
      </c>
      <c r="I210" s="380"/>
      <c r="J210" s="135"/>
    </row>
    <row r="211" spans="1:10" s="2" customFormat="1" ht="25.5" x14ac:dyDescent="0.2">
      <c r="A211" s="637">
        <v>2</v>
      </c>
      <c r="B211" s="72"/>
      <c r="C211" s="65"/>
      <c r="D211" s="142" t="s">
        <v>488</v>
      </c>
      <c r="E211" s="266"/>
      <c r="F211" s="219">
        <f t="shared" si="11"/>
        <v>0</v>
      </c>
      <c r="G211" s="298"/>
      <c r="H211" s="377">
        <f t="shared" si="12"/>
        <v>0</v>
      </c>
      <c r="I211" s="380"/>
      <c r="J211" s="135"/>
    </row>
    <row r="212" spans="1:10" s="2" customFormat="1" ht="25.5" x14ac:dyDescent="0.2">
      <c r="A212" s="637">
        <v>2</v>
      </c>
      <c r="B212" s="72"/>
      <c r="C212" s="65"/>
      <c r="D212" s="142" t="s">
        <v>489</v>
      </c>
      <c r="E212" s="266"/>
      <c r="F212" s="219">
        <f t="shared" si="11"/>
        <v>0</v>
      </c>
      <c r="G212" s="298"/>
      <c r="H212" s="377">
        <f t="shared" si="12"/>
        <v>0</v>
      </c>
      <c r="I212" s="380"/>
      <c r="J212" s="135"/>
    </row>
    <row r="213" spans="1:10" s="2" customFormat="1" ht="25.5" x14ac:dyDescent="0.2">
      <c r="A213" s="637">
        <v>2</v>
      </c>
      <c r="B213" s="72"/>
      <c r="C213" s="65"/>
      <c r="D213" s="142" t="s">
        <v>490</v>
      </c>
      <c r="E213" s="266"/>
      <c r="F213" s="219">
        <f t="shared" si="11"/>
        <v>0</v>
      </c>
      <c r="G213" s="298"/>
      <c r="H213" s="377">
        <f t="shared" si="12"/>
        <v>0</v>
      </c>
      <c r="I213" s="380"/>
      <c r="J213" s="135"/>
    </row>
    <row r="214" spans="1:10" s="2" customFormat="1" ht="25.5" x14ac:dyDescent="0.2">
      <c r="A214" s="637">
        <v>2</v>
      </c>
      <c r="B214" s="72"/>
      <c r="C214" s="65"/>
      <c r="D214" s="142" t="s">
        <v>491</v>
      </c>
      <c r="E214" s="266"/>
      <c r="F214" s="219">
        <f t="shared" si="11"/>
        <v>0</v>
      </c>
      <c r="G214" s="298"/>
      <c r="H214" s="377">
        <f t="shared" si="12"/>
        <v>0</v>
      </c>
      <c r="I214" s="380"/>
      <c r="J214" s="135"/>
    </row>
    <row r="215" spans="1:10" s="2" customFormat="1" ht="25.5" x14ac:dyDescent="0.2">
      <c r="A215" s="637">
        <v>2</v>
      </c>
      <c r="B215" s="35"/>
      <c r="C215" s="65"/>
      <c r="D215" s="142" t="s">
        <v>492</v>
      </c>
      <c r="E215" s="266"/>
      <c r="F215" s="219">
        <f t="shared" si="11"/>
        <v>0</v>
      </c>
      <c r="G215" s="298"/>
      <c r="H215" s="377">
        <f t="shared" si="12"/>
        <v>0</v>
      </c>
      <c r="I215" s="380"/>
      <c r="J215" s="135"/>
    </row>
    <row r="216" spans="1:10" s="2" customFormat="1" ht="25.5" x14ac:dyDescent="0.2">
      <c r="A216" s="637">
        <v>2</v>
      </c>
      <c r="B216" s="35"/>
      <c r="C216" s="65"/>
      <c r="D216" s="142" t="s">
        <v>493</v>
      </c>
      <c r="E216" s="266"/>
      <c r="F216" s="219">
        <f t="shared" si="11"/>
        <v>0</v>
      </c>
      <c r="G216" s="298"/>
      <c r="H216" s="377">
        <f t="shared" si="12"/>
        <v>0</v>
      </c>
      <c r="I216" s="380"/>
      <c r="J216" s="135"/>
    </row>
    <row r="217" spans="1:10" s="2" customFormat="1" ht="38.25" x14ac:dyDescent="0.2">
      <c r="A217" s="637">
        <v>2</v>
      </c>
      <c r="B217" s="35"/>
      <c r="C217" s="65"/>
      <c r="D217" s="142" t="s">
        <v>494</v>
      </c>
      <c r="E217" s="266"/>
      <c r="F217" s="219">
        <f t="shared" si="11"/>
        <v>0</v>
      </c>
      <c r="G217" s="298"/>
      <c r="H217" s="377">
        <f t="shared" si="12"/>
        <v>0</v>
      </c>
      <c r="I217" s="380"/>
      <c r="J217" s="135"/>
    </row>
    <row r="218" spans="1:10" s="2" customFormat="1" ht="38.25" x14ac:dyDescent="0.2">
      <c r="A218" s="637">
        <v>2</v>
      </c>
      <c r="B218" s="35"/>
      <c r="C218" s="65"/>
      <c r="D218" s="142" t="s">
        <v>495</v>
      </c>
      <c r="E218" s="266"/>
      <c r="F218" s="219">
        <f t="shared" si="11"/>
        <v>0</v>
      </c>
      <c r="G218" s="298"/>
      <c r="H218" s="377">
        <f t="shared" si="12"/>
        <v>0</v>
      </c>
      <c r="I218" s="380"/>
      <c r="J218" s="135"/>
    </row>
    <row r="219" spans="1:10" s="2" customFormat="1" ht="38.25" x14ac:dyDescent="0.2">
      <c r="A219" s="637">
        <v>2</v>
      </c>
      <c r="B219" s="72"/>
      <c r="C219" s="65"/>
      <c r="D219" s="142" t="s">
        <v>496</v>
      </c>
      <c r="E219" s="266"/>
      <c r="F219" s="219">
        <f t="shared" si="11"/>
        <v>0</v>
      </c>
      <c r="G219" s="298"/>
      <c r="H219" s="377">
        <f t="shared" si="12"/>
        <v>0</v>
      </c>
      <c r="I219" s="380"/>
      <c r="J219" s="135"/>
    </row>
    <row r="220" spans="1:10" s="2" customFormat="1" ht="38.25" x14ac:dyDescent="0.2">
      <c r="A220" s="637">
        <v>2</v>
      </c>
      <c r="B220" s="72"/>
      <c r="C220" s="65"/>
      <c r="D220" s="142" t="s">
        <v>497</v>
      </c>
      <c r="E220" s="266"/>
      <c r="F220" s="219">
        <f t="shared" si="11"/>
        <v>0</v>
      </c>
      <c r="G220" s="298"/>
      <c r="H220" s="377">
        <f t="shared" si="12"/>
        <v>0</v>
      </c>
      <c r="I220" s="380"/>
      <c r="J220" s="135"/>
    </row>
    <row r="221" spans="1:10" s="2" customFormat="1" ht="38.25" x14ac:dyDescent="0.2">
      <c r="A221" s="637">
        <v>2</v>
      </c>
      <c r="B221" s="72"/>
      <c r="C221" s="65"/>
      <c r="D221" s="142" t="s">
        <v>498</v>
      </c>
      <c r="E221" s="266"/>
      <c r="F221" s="219">
        <f t="shared" si="11"/>
        <v>0</v>
      </c>
      <c r="G221" s="298"/>
      <c r="H221" s="377">
        <f t="shared" si="12"/>
        <v>0</v>
      </c>
      <c r="I221" s="380"/>
      <c r="J221" s="135"/>
    </row>
    <row r="222" spans="1:10" s="2" customFormat="1" ht="39" thickBot="1" x14ac:dyDescent="0.25">
      <c r="A222" s="671">
        <v>2</v>
      </c>
      <c r="B222" s="8"/>
      <c r="C222" s="587"/>
      <c r="D222" s="363" t="s">
        <v>499</v>
      </c>
      <c r="E222" s="366"/>
      <c r="F222" s="381">
        <f t="shared" si="11"/>
        <v>0</v>
      </c>
      <c r="G222" s="382"/>
      <c r="H222" s="256">
        <f t="shared" si="12"/>
        <v>0</v>
      </c>
      <c r="I222" s="380"/>
      <c r="J222" s="135"/>
    </row>
    <row r="223" spans="1:10" s="2" customFormat="1" ht="15" x14ac:dyDescent="0.25">
      <c r="A223" s="619">
        <v>210</v>
      </c>
      <c r="B223" s="72" t="s">
        <v>1070</v>
      </c>
      <c r="C223" s="71" t="s">
        <v>576</v>
      </c>
      <c r="D223" s="9" t="s">
        <v>577</v>
      </c>
      <c r="E223" s="264"/>
      <c r="F223" s="402">
        <f>E223*A223</f>
        <v>0</v>
      </c>
      <c r="G223" s="414"/>
      <c r="H223" s="403">
        <f t="shared" si="12"/>
        <v>0</v>
      </c>
      <c r="I223"/>
      <c r="J223" s="135"/>
    </row>
    <row r="224" spans="1:10" s="2" customFormat="1" ht="15" x14ac:dyDescent="0.25">
      <c r="A224" s="619">
        <v>210</v>
      </c>
      <c r="B224" s="72"/>
      <c r="C224" s="71" t="s">
        <v>578</v>
      </c>
      <c r="D224" s="584" t="s">
        <v>577</v>
      </c>
      <c r="E224" s="585"/>
      <c r="F224" s="555">
        <f>E224*A224</f>
        <v>0</v>
      </c>
      <c r="G224" s="583"/>
      <c r="H224" s="556">
        <f t="shared" si="12"/>
        <v>0</v>
      </c>
      <c r="I224"/>
      <c r="J224" s="135"/>
    </row>
    <row r="225" spans="1:10" s="2" customFormat="1" ht="15" customHeight="1" thickBot="1" x14ac:dyDescent="0.3">
      <c r="A225" s="672">
        <v>210</v>
      </c>
      <c r="B225" s="8"/>
      <c r="C225" s="588" t="s">
        <v>579</v>
      </c>
      <c r="D225" s="578" t="s">
        <v>577</v>
      </c>
      <c r="E225" s="586"/>
      <c r="F225" s="581">
        <f>E225*A225</f>
        <v>0</v>
      </c>
      <c r="G225" s="580"/>
      <c r="H225" s="582">
        <f t="shared" si="12"/>
        <v>0</v>
      </c>
      <c r="I225"/>
      <c r="J225" s="135"/>
    </row>
    <row r="226" spans="1:10" s="2" customFormat="1" ht="15" customHeight="1" thickBot="1" x14ac:dyDescent="0.3">
      <c r="A226" s="673"/>
      <c r="B226" s="662"/>
      <c r="C226" s="663"/>
      <c r="D226" s="668" t="s">
        <v>1080</v>
      </c>
      <c r="E226" s="664"/>
      <c r="F226" s="665"/>
      <c r="G226" s="666"/>
      <c r="H226" s="667">
        <f>SUM(H2:H225)</f>
        <v>0</v>
      </c>
      <c r="I226"/>
      <c r="J226" s="135"/>
    </row>
    <row r="227" spans="1:10" s="50" customFormat="1" ht="65.25" customHeight="1" x14ac:dyDescent="0.25">
      <c r="A227" s="739" t="s">
        <v>1020</v>
      </c>
      <c r="B227" s="739"/>
      <c r="C227" s="739"/>
      <c r="D227" s="739"/>
      <c r="E227" s="739"/>
      <c r="F227" s="739"/>
      <c r="G227" s="739"/>
      <c r="H227" s="739"/>
      <c r="I227"/>
    </row>
    <row r="228" spans="1:10" ht="13.5" thickBot="1" x14ac:dyDescent="0.3"/>
    <row r="229" spans="1:10" x14ac:dyDescent="0.25">
      <c r="A229" s="740" t="s">
        <v>1083</v>
      </c>
      <c r="B229" s="739"/>
      <c r="C229" s="739"/>
      <c r="D229" s="739"/>
      <c r="E229" s="739"/>
      <c r="F229" s="739"/>
      <c r="G229" s="739"/>
      <c r="H229" s="739"/>
    </row>
  </sheetData>
  <mergeCells count="2">
    <mergeCell ref="A227:H227"/>
    <mergeCell ref="A229:H229"/>
  </mergeCells>
  <pageMargins left="0.59055118110236227" right="0.23622047244094491" top="0.74803149606299213" bottom="0.74803149606299213" header="0.31496062992125984" footer="0.31496062992125984"/>
  <pageSetup paperSize="9" scale="74" fitToHeight="0" orientation="landscape" r:id="rId1"/>
  <headerFooter alignWithMargins="0">
    <oddHeader>&amp;C&amp;"-,Tučné"&amp;16OPIS PREDMETU
Technické zariadenia 1 - Servery a storage (SW)</oddHeader>
    <oddFooter>&amp;R
Technické zariadenia 1 - Servery a storage (SW)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opLeftCell="B1" zoomScaleNormal="100" workbookViewId="0">
      <selection activeCell="B1" sqref="B1"/>
    </sheetView>
  </sheetViews>
  <sheetFormatPr defaultColWidth="8.85546875" defaultRowHeight="15" x14ac:dyDescent="0.25"/>
  <cols>
    <col min="1" max="1" width="8.85546875" customWidth="1"/>
    <col min="2" max="2" width="47" customWidth="1"/>
    <col min="3" max="3" width="30.140625" style="674" customWidth="1"/>
    <col min="4" max="4" width="9.7109375" bestFit="1" customWidth="1"/>
    <col min="5" max="6" width="10.85546875" style="675" customWidth="1"/>
    <col min="7" max="7" width="12.5703125" bestFit="1" customWidth="1"/>
  </cols>
  <sheetData>
    <row r="1" spans="1:7" x14ac:dyDescent="0.25">
      <c r="B1" s="181" t="s">
        <v>1086</v>
      </c>
    </row>
    <row r="3" spans="1:7" ht="15.75" thickBot="1" x14ac:dyDescent="0.3">
      <c r="B3" s="181" t="s">
        <v>1087</v>
      </c>
    </row>
    <row r="4" spans="1:7" x14ac:dyDescent="0.25">
      <c r="B4" s="690" t="s">
        <v>1088</v>
      </c>
      <c r="C4" s="691" t="s">
        <v>1089</v>
      </c>
      <c r="D4" s="692" t="s">
        <v>1090</v>
      </c>
      <c r="E4" s="692" t="s">
        <v>1091</v>
      </c>
      <c r="F4" s="692" t="s">
        <v>1092</v>
      </c>
      <c r="G4" s="693" t="s">
        <v>1093</v>
      </c>
    </row>
    <row r="5" spans="1:7" x14ac:dyDescent="0.25">
      <c r="B5" s="694" t="s">
        <v>1094</v>
      </c>
      <c r="C5" s="677" t="s">
        <v>1095</v>
      </c>
      <c r="D5" s="678" t="s">
        <v>1096</v>
      </c>
      <c r="E5" s="679" t="s">
        <v>1097</v>
      </c>
      <c r="F5" s="680" t="s">
        <v>1098</v>
      </c>
      <c r="G5" s="695" t="s">
        <v>1099</v>
      </c>
    </row>
    <row r="6" spans="1:7" x14ac:dyDescent="0.25">
      <c r="B6" s="694" t="s">
        <v>1100</v>
      </c>
      <c r="C6" s="677" t="s">
        <v>1101</v>
      </c>
      <c r="D6" s="678" t="s">
        <v>1102</v>
      </c>
      <c r="E6" s="680" t="s">
        <v>1103</v>
      </c>
      <c r="F6" s="680" t="s">
        <v>1104</v>
      </c>
      <c r="G6" s="695" t="s">
        <v>1105</v>
      </c>
    </row>
    <row r="7" spans="1:7" x14ac:dyDescent="0.25">
      <c r="B7" s="694" t="s">
        <v>1106</v>
      </c>
      <c r="C7" s="677" t="s">
        <v>1107</v>
      </c>
      <c r="D7" s="678" t="s">
        <v>1108</v>
      </c>
      <c r="E7" s="680" t="s">
        <v>1109</v>
      </c>
      <c r="F7" s="680" t="s">
        <v>1105</v>
      </c>
      <c r="G7" s="695" t="s">
        <v>1110</v>
      </c>
    </row>
    <row r="8" spans="1:7" ht="30" x14ac:dyDescent="0.25">
      <c r="B8" s="694" t="s">
        <v>1111</v>
      </c>
      <c r="C8" s="677" t="s">
        <v>1112</v>
      </c>
      <c r="D8" s="678" t="s">
        <v>1113</v>
      </c>
      <c r="E8" s="680" t="s">
        <v>1109</v>
      </c>
      <c r="F8" s="680" t="s">
        <v>1105</v>
      </c>
      <c r="G8" s="695" t="s">
        <v>1110</v>
      </c>
    </row>
    <row r="9" spans="1:7" ht="30.75" thickBot="1" x14ac:dyDescent="0.3">
      <c r="B9" s="696" t="s">
        <v>1114</v>
      </c>
      <c r="C9" s="697" t="s">
        <v>1115</v>
      </c>
      <c r="D9" s="698" t="s">
        <v>1116</v>
      </c>
      <c r="E9" s="699" t="s">
        <v>1097</v>
      </c>
      <c r="F9" s="700" t="s">
        <v>1098</v>
      </c>
      <c r="G9" s="701" t="s">
        <v>1099</v>
      </c>
    </row>
    <row r="10" spans="1:7" s="141" customFormat="1" ht="15.75" thickBot="1" x14ac:dyDescent="0.3">
      <c r="C10" s="681"/>
      <c r="D10" s="682"/>
      <c r="E10" s="683"/>
      <c r="F10" s="684"/>
    </row>
    <row r="11" spans="1:7" ht="27.75" customHeight="1" thickBot="1" x14ac:dyDescent="0.3">
      <c r="A11" s="141"/>
      <c r="B11" s="702" t="s">
        <v>1124</v>
      </c>
      <c r="C11" s="743" t="s">
        <v>1117</v>
      </c>
      <c r="D11" s="744"/>
      <c r="E11" s="744"/>
      <c r="F11" s="744"/>
      <c r="G11" s="745"/>
    </row>
    <row r="12" spans="1:7" x14ac:dyDescent="0.25">
      <c r="A12" s="141"/>
      <c r="B12" s="685"/>
      <c r="C12" s="686"/>
      <c r="D12" s="686"/>
      <c r="E12" s="686"/>
    </row>
    <row r="13" spans="1:7" x14ac:dyDescent="0.25">
      <c r="A13" s="141"/>
      <c r="B13" s="685"/>
      <c r="C13" s="686"/>
      <c r="D13" s="686"/>
      <c r="E13" s="686"/>
    </row>
    <row r="14" spans="1:7" x14ac:dyDescent="0.25">
      <c r="B14" s="181" t="s">
        <v>1125</v>
      </c>
    </row>
    <row r="16" spans="1:7" ht="50.25" customHeight="1" x14ac:dyDescent="0.25">
      <c r="B16" s="676" t="s">
        <v>1118</v>
      </c>
      <c r="C16" s="741" t="s">
        <v>1119</v>
      </c>
      <c r="D16" s="741"/>
      <c r="E16" s="741"/>
    </row>
    <row r="17" spans="2:6" ht="78" customHeight="1" x14ac:dyDescent="0.25">
      <c r="B17" s="676" t="s">
        <v>1097</v>
      </c>
      <c r="C17" s="742" t="s">
        <v>1120</v>
      </c>
      <c r="D17" s="742"/>
      <c r="E17" s="742"/>
    </row>
    <row r="18" spans="2:6" ht="80.25" customHeight="1" x14ac:dyDescent="0.25">
      <c r="B18" s="676" t="s">
        <v>1109</v>
      </c>
      <c r="C18" s="742" t="s">
        <v>1121</v>
      </c>
      <c r="D18" s="742"/>
      <c r="E18" s="742"/>
    </row>
    <row r="20" spans="2:6" x14ac:dyDescent="0.25">
      <c r="C20"/>
    </row>
    <row r="21" spans="2:6" x14ac:dyDescent="0.25">
      <c r="C21"/>
      <c r="E21"/>
      <c r="F21"/>
    </row>
    <row r="22" spans="2:6" x14ac:dyDescent="0.25">
      <c r="C22"/>
      <c r="E22"/>
      <c r="F22"/>
    </row>
    <row r="23" spans="2:6" x14ac:dyDescent="0.25">
      <c r="C23"/>
      <c r="E23"/>
      <c r="F23"/>
    </row>
    <row r="24" spans="2:6" x14ac:dyDescent="0.25">
      <c r="C24"/>
      <c r="E24"/>
      <c r="F24"/>
    </row>
    <row r="25" spans="2:6" x14ac:dyDescent="0.25">
      <c r="C25"/>
      <c r="E25"/>
      <c r="F25"/>
    </row>
    <row r="26" spans="2:6" x14ac:dyDescent="0.25">
      <c r="C26"/>
      <c r="E26"/>
      <c r="F26"/>
    </row>
    <row r="27" spans="2:6" x14ac:dyDescent="0.25">
      <c r="C27"/>
      <c r="E27"/>
      <c r="F27"/>
    </row>
    <row r="28" spans="2:6" x14ac:dyDescent="0.25">
      <c r="C28"/>
      <c r="E28"/>
      <c r="F28"/>
    </row>
    <row r="29" spans="2:6" x14ac:dyDescent="0.25">
      <c r="C29"/>
      <c r="E29"/>
      <c r="F29"/>
    </row>
    <row r="31" spans="2:6" x14ac:dyDescent="0.25">
      <c r="B31" s="687"/>
    </row>
    <row r="32" spans="2:6" x14ac:dyDescent="0.25">
      <c r="B32" s="687"/>
    </row>
    <row r="33" spans="2:2" x14ac:dyDescent="0.25">
      <c r="B33" s="687"/>
    </row>
  </sheetData>
  <mergeCells count="4">
    <mergeCell ref="C16:E16"/>
    <mergeCell ref="C17:E17"/>
    <mergeCell ref="C18:E18"/>
    <mergeCell ref="C11:G11"/>
  </mergeCells>
  <pageMargins left="0.7" right="0.7" top="0.75" bottom="0.75" header="0.3" footer="0.3"/>
  <pageSetup paperSize="9" orientation="landscape" r:id="rId1"/>
  <headerFooter>
    <oddHeader>&amp;C&amp;"-,Tučné"&amp;16OPIS PREDMETU
Technické zariadenia 1 - Servery a storage</oddHeader>
    <oddFooter>&amp;R
Technické zariadenia 1 - Servery a storage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5</vt:i4>
      </vt:variant>
    </vt:vector>
  </HeadingPairs>
  <TitlesOfParts>
    <vt:vector size="8" baseType="lpstr">
      <vt:lpstr> Servery (HW)</vt:lpstr>
      <vt:lpstr>Servery (SW)</vt:lpstr>
      <vt:lpstr>Doba neutralizacie</vt:lpstr>
      <vt:lpstr>' Servery (HW)'!Názvy_tlače</vt:lpstr>
      <vt:lpstr>'Servery (SW)'!Názvy_tlače</vt:lpstr>
      <vt:lpstr>' Servery (HW)'!Oblasť_tlače</vt:lpstr>
      <vt:lpstr>'Doba neutralizacie'!Oblasť_tlače</vt:lpstr>
      <vt:lpstr>'Servery (SW)'!Oblasť_tlače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2017-01-25T12:15:01Z</dcterms:created>
  <dcterms:modified xsi:type="dcterms:W3CDTF">2018-10-09T08:40:24Z</dcterms:modified>
</cp:coreProperties>
</file>