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novosad2729111\Documents\suťaže\38. Rožňava OOPZ\0. Dokumentácia projektu\výkaz výmer\"/>
    </mc:Choice>
  </mc:AlternateContent>
  <bookViews>
    <workbookView xWindow="0" yWindow="0" windowWidth="28800" windowHeight="12135" tabRatio="919"/>
  </bookViews>
  <sheets>
    <sheet name="Rekapitulácia stavby" sheetId="1" r:id="rId1"/>
    <sheet name="A2014-105-TD - Rožňava OO..." sheetId="2" r:id="rId2"/>
    <sheet name="01 - SO-01 OOPZ" sheetId="3" r:id="rId3"/>
    <sheet name="01.01 - SO-01.01 Architek..." sheetId="4" r:id="rId4"/>
    <sheet name="01.02 - SO-01.02 Elektroi..." sheetId="5" r:id="rId5"/>
    <sheet name="01.03 - SO-01.03 Ústredné..." sheetId="6" r:id="rId6"/>
    <sheet name="02 - SO-02 Bezbariérový v..." sheetId="7" r:id="rId7"/>
    <sheet name="02.01 - SO-02.01 Architek..." sheetId="8" r:id="rId8"/>
    <sheet name="03 - SO-03 Bezbariérové WC" sheetId="9" r:id="rId9"/>
    <sheet name="03.01 - SO-03.01 Architektura" sheetId="10" r:id="rId10"/>
    <sheet name="03.02 - SO-03.02 ZTI" sheetId="11" r:id="rId11"/>
    <sheet name="03.03 - SO-03.03 ELI" sheetId="12" r:id="rId12"/>
    <sheet name="03.04 - SO-03.04 VZT" sheetId="13" r:id="rId13"/>
  </sheets>
  <definedNames>
    <definedName name="_xlnm.Print_Titles" localSheetId="2">'01 - SO-01 OOPZ'!$108:$108</definedName>
    <definedName name="_xlnm.Print_Titles" localSheetId="3">'01.01 - SO-01.01 Architek...'!$124:$124</definedName>
    <definedName name="_xlnm.Print_Titles" localSheetId="4">'01.02 - SO-01.02 Elektroi...'!$116:$116</definedName>
    <definedName name="_xlnm.Print_Titles" localSheetId="5">'01.03 - SO-01.03 Ústredné...'!$120:$120</definedName>
    <definedName name="_xlnm.Print_Titles" localSheetId="6">'02 - SO-02 Bezbariérový v...'!$108:$108</definedName>
    <definedName name="_xlnm.Print_Titles" localSheetId="7">'02.01 - SO-02.01 Architek...'!$119:$119</definedName>
    <definedName name="_xlnm.Print_Titles" localSheetId="8">'03 - SO-03 Bezbariérové WC'!$108:$108</definedName>
    <definedName name="_xlnm.Print_Titles" localSheetId="9">'03.01 - SO-03.01 Architektura'!$125:$125</definedName>
    <definedName name="_xlnm.Print_Titles" localSheetId="10">'03.02 - SO-03.02 ZTI'!$117:$117</definedName>
    <definedName name="_xlnm.Print_Titles" localSheetId="11">'03.03 - SO-03.03 ELI'!$115:$115</definedName>
    <definedName name="_xlnm.Print_Titles" localSheetId="12">'03.04 - SO-03.04 VZT'!$114:$114</definedName>
    <definedName name="_xlnm.Print_Titles" localSheetId="1">'A2014-105-TD - Rožňava OO...'!$106:$106</definedName>
    <definedName name="_xlnm.Print_Titles" localSheetId="0">'Rekapitulácia stavby'!$85:$85</definedName>
    <definedName name="_xlnm.Print_Area" localSheetId="2">'01 - SO-01 OOPZ'!$C$4:$Q$70,'01 - SO-01 OOPZ'!$C$76:$Q$92,'01 - SO-01 OOPZ'!$C$98:$Q$109</definedName>
    <definedName name="_xlnm.Print_Area" localSheetId="3">'01.01 - SO-01.01 Architek...'!$C$4:$Q$70,'01.01 - SO-01.01 Architek...'!$C$76:$Q$107,'01.01 - SO-01.01 Architek...'!$C$113:$Q$225</definedName>
    <definedName name="_xlnm.Print_Area" localSheetId="4">'01.02 - SO-01.02 Elektroi...'!$C$4:$Q$70,'01.02 - SO-01.02 Elektroi...'!$C$76:$Q$99,'01.02 - SO-01.02 Elektroi...'!$C$105:$Q$152</definedName>
    <definedName name="_xlnm.Print_Area" localSheetId="5">'01.03 - SO-01.03 Ústredné...'!$C$4:$Q$70,'01.03 - SO-01.03 Ústredné...'!$C$76:$Q$103,'01.03 - SO-01.03 Ústredné...'!$C$109:$Q$223</definedName>
    <definedName name="_xlnm.Print_Area" localSheetId="6">'02 - SO-02 Bezbariérový v...'!$C$4:$Q$70,'02 - SO-02 Bezbariérový v...'!$C$76:$Q$92,'02 - SO-02 Bezbariérový v...'!$C$98:$Q$109</definedName>
    <definedName name="_xlnm.Print_Area" localSheetId="7">'02.01 - SO-02.01 Architek...'!$C$4:$Q$70,'02.01 - SO-02.01 Architek...'!$C$76:$Q$102,'02.01 - SO-02.01 Architek...'!$C$108:$Q$148</definedName>
    <definedName name="_xlnm.Print_Area" localSheetId="8">'03 - SO-03 Bezbariérové WC'!$C$4:$Q$70,'03 - SO-03 Bezbariérové WC'!$C$76:$Q$92,'03 - SO-03 Bezbariérové WC'!$C$98:$Q$109</definedName>
    <definedName name="_xlnm.Print_Area" localSheetId="9">'03.01 - SO-03.01 Architektura'!$C$4:$Q$70,'03.01 - SO-03.01 Architektura'!$C$76:$Q$108,'03.01 - SO-03.01 Architektura'!$C$114:$Q$185</definedName>
    <definedName name="_xlnm.Print_Area" localSheetId="10">'03.02 - SO-03.02 ZTI'!$C$4:$Q$70,'03.02 - SO-03.02 ZTI'!$C$76:$Q$100,'03.02 - SO-03.02 ZTI'!$C$106:$Q$174</definedName>
    <definedName name="_xlnm.Print_Area" localSheetId="11">'03.03 - SO-03.03 ELI'!$C$4:$Q$70,'03.03 - SO-03.03 ELI'!$C$76:$Q$98,'03.03 - SO-03.03 ELI'!$C$104:$Q$137</definedName>
    <definedName name="_xlnm.Print_Area" localSheetId="12">'03.04 - SO-03.04 VZT'!$C$4:$Q$70,'03.04 - SO-03.04 VZT'!$C$76:$Q$97,'03.04 - SO-03.04 VZT'!$C$103:$Q$129</definedName>
    <definedName name="_xlnm.Print_Area" localSheetId="1">'A2014-105-TD - Rožňava OO...'!$C$4:$Q$70,'A2014-105-TD - Rožňava OO...'!$C$76:$Q$91,'A2014-105-TD - Rožňava OO...'!$C$97:$Q$107</definedName>
    <definedName name="_xlnm.Print_Area" localSheetId="0">'Rekapitulácia stavby'!$C$4:$AP$70,'Rekapitulácia stavby'!$C$76:$AP$107</definedName>
  </definedNames>
  <calcPr calcId="162913" calcMode="manual"/>
</workbook>
</file>

<file path=xl/calcChain.xml><?xml version="1.0" encoding="utf-8"?>
<calcChain xmlns="http://schemas.openxmlformats.org/spreadsheetml/2006/main">
  <c r="AM80" i="1" l="1"/>
  <c r="M111" i="13" l="1"/>
  <c r="F111" i="13"/>
  <c r="F109" i="13"/>
  <c r="F107" i="13"/>
  <c r="M84" i="13"/>
  <c r="F84" i="13"/>
  <c r="F82" i="13"/>
  <c r="F80" i="13"/>
  <c r="O22" i="13"/>
  <c r="E22" i="13"/>
  <c r="M85" i="13" s="1"/>
  <c r="O21" i="13"/>
  <c r="O16" i="13"/>
  <c r="E16" i="13"/>
  <c r="F85" i="13" s="1"/>
  <c r="O15" i="13"/>
  <c r="O10" i="13"/>
  <c r="M82" i="13" s="1"/>
  <c r="F6" i="13"/>
  <c r="F105" i="13" s="1"/>
  <c r="M112" i="12"/>
  <c r="F112" i="12"/>
  <c r="F110" i="12"/>
  <c r="F108" i="12"/>
  <c r="M84" i="12"/>
  <c r="F84" i="12"/>
  <c r="F82" i="12"/>
  <c r="F80" i="12"/>
  <c r="O22" i="12"/>
  <c r="E22" i="12"/>
  <c r="M113" i="12" s="1"/>
  <c r="O21" i="12"/>
  <c r="O16" i="12"/>
  <c r="E16" i="12"/>
  <c r="F85" i="12" s="1"/>
  <c r="O15" i="12"/>
  <c r="O10" i="12"/>
  <c r="M82" i="12" s="1"/>
  <c r="F6" i="12"/>
  <c r="F78" i="12" s="1"/>
  <c r="M114" i="11"/>
  <c r="F114" i="11"/>
  <c r="F112" i="11"/>
  <c r="F110" i="11"/>
  <c r="M84" i="11"/>
  <c r="F84" i="11"/>
  <c r="F82" i="11"/>
  <c r="F80" i="11"/>
  <c r="O22" i="11"/>
  <c r="E22" i="11"/>
  <c r="M115" i="11" s="1"/>
  <c r="O21" i="11"/>
  <c r="O16" i="11"/>
  <c r="E16" i="11"/>
  <c r="F85" i="11" s="1"/>
  <c r="O15" i="11"/>
  <c r="O10" i="11"/>
  <c r="F6" i="11"/>
  <c r="F78" i="11" s="1"/>
  <c r="M122" i="10"/>
  <c r="F122" i="10"/>
  <c r="F120" i="10"/>
  <c r="F118" i="10"/>
  <c r="M84" i="10"/>
  <c r="F84" i="10"/>
  <c r="F82" i="10"/>
  <c r="F80" i="10"/>
  <c r="O22" i="10"/>
  <c r="E22" i="10"/>
  <c r="M123" i="10" s="1"/>
  <c r="O21" i="10"/>
  <c r="O16" i="10"/>
  <c r="E16" i="10"/>
  <c r="F123" i="10" s="1"/>
  <c r="O15" i="10"/>
  <c r="O10" i="10"/>
  <c r="M120" i="10" s="1"/>
  <c r="F6" i="10"/>
  <c r="F116" i="10" s="1"/>
  <c r="H36" i="9"/>
  <c r="H35" i="9"/>
  <c r="H34" i="9"/>
  <c r="M105" i="9"/>
  <c r="F105" i="9"/>
  <c r="F103" i="9"/>
  <c r="F101" i="9"/>
  <c r="M83" i="9"/>
  <c r="F83" i="9"/>
  <c r="F81" i="9"/>
  <c r="F79" i="9"/>
  <c r="O21" i="9"/>
  <c r="E21" i="9"/>
  <c r="M84" i="9" s="1"/>
  <c r="O20" i="9"/>
  <c r="O15" i="9"/>
  <c r="E15" i="9"/>
  <c r="O14" i="9"/>
  <c r="O9" i="9"/>
  <c r="M103" i="9" s="1"/>
  <c r="F6" i="9"/>
  <c r="F100" i="9" s="1"/>
  <c r="M116" i="8"/>
  <c r="F116" i="8"/>
  <c r="F114" i="8"/>
  <c r="F112" i="8"/>
  <c r="M84" i="8"/>
  <c r="F84" i="8"/>
  <c r="F82" i="8"/>
  <c r="F80" i="8"/>
  <c r="O22" i="8"/>
  <c r="E22" i="8"/>
  <c r="M117" i="8" s="1"/>
  <c r="O21" i="8"/>
  <c r="O16" i="8"/>
  <c r="E16" i="8"/>
  <c r="F117" i="8" s="1"/>
  <c r="O15" i="8"/>
  <c r="O10" i="8"/>
  <c r="M82" i="8" s="1"/>
  <c r="F6" i="8"/>
  <c r="F110" i="8" s="1"/>
  <c r="H36" i="7"/>
  <c r="H35" i="7"/>
  <c r="H34" i="7"/>
  <c r="M105" i="7"/>
  <c r="F105" i="7"/>
  <c r="F103" i="7"/>
  <c r="F101" i="7"/>
  <c r="M83" i="7"/>
  <c r="F83" i="7"/>
  <c r="F81" i="7"/>
  <c r="F79" i="7"/>
  <c r="O21" i="7"/>
  <c r="E21" i="7"/>
  <c r="M106" i="7" s="1"/>
  <c r="O20" i="7"/>
  <c r="O15" i="7"/>
  <c r="E15" i="7"/>
  <c r="O14" i="7"/>
  <c r="O9" i="7"/>
  <c r="M81" i="7" s="1"/>
  <c r="F6" i="7"/>
  <c r="F100" i="7" s="1"/>
  <c r="M117" i="6"/>
  <c r="F117" i="6"/>
  <c r="F115" i="6"/>
  <c r="F113" i="6"/>
  <c r="M84" i="6"/>
  <c r="F84" i="6"/>
  <c r="F82" i="6"/>
  <c r="F80" i="6"/>
  <c r="O22" i="6"/>
  <c r="E22" i="6"/>
  <c r="M85" i="6" s="1"/>
  <c r="O21" i="6"/>
  <c r="O16" i="6"/>
  <c r="E16" i="6"/>
  <c r="F118" i="6" s="1"/>
  <c r="O15" i="6"/>
  <c r="O10" i="6"/>
  <c r="M115" i="6" s="1"/>
  <c r="F6" i="6"/>
  <c r="F111" i="6" s="1"/>
  <c r="M113" i="5"/>
  <c r="F113" i="5"/>
  <c r="F111" i="5"/>
  <c r="F109" i="5"/>
  <c r="M84" i="5"/>
  <c r="F84" i="5"/>
  <c r="F82" i="5"/>
  <c r="F80" i="5"/>
  <c r="O22" i="5"/>
  <c r="E22" i="5"/>
  <c r="M114" i="5" s="1"/>
  <c r="O21" i="5"/>
  <c r="O16" i="5"/>
  <c r="E16" i="5"/>
  <c r="F114" i="5" s="1"/>
  <c r="O15" i="5"/>
  <c r="O10" i="5"/>
  <c r="F6" i="5"/>
  <c r="F78" i="5" s="1"/>
  <c r="M121" i="4"/>
  <c r="F121" i="4"/>
  <c r="F119" i="4"/>
  <c r="F117" i="4"/>
  <c r="M84" i="4"/>
  <c r="F84" i="4"/>
  <c r="F82" i="4"/>
  <c r="F80" i="4"/>
  <c r="O22" i="4"/>
  <c r="E22" i="4"/>
  <c r="M122" i="4" s="1"/>
  <c r="O21" i="4"/>
  <c r="O16" i="4"/>
  <c r="E16" i="4"/>
  <c r="F122" i="4" s="1"/>
  <c r="O15" i="4"/>
  <c r="O10" i="4"/>
  <c r="M82" i="4" s="1"/>
  <c r="F6" i="4"/>
  <c r="F78" i="4" s="1"/>
  <c r="H36" i="3"/>
  <c r="H35" i="3"/>
  <c r="H34" i="3"/>
  <c r="M105" i="3"/>
  <c r="F105" i="3"/>
  <c r="F103" i="3"/>
  <c r="F101" i="3"/>
  <c r="M83" i="3"/>
  <c r="F83" i="3"/>
  <c r="F81" i="3"/>
  <c r="F79" i="3"/>
  <c r="O21" i="3"/>
  <c r="E21" i="3"/>
  <c r="M106" i="3" s="1"/>
  <c r="O20" i="3"/>
  <c r="O15" i="3"/>
  <c r="E15" i="3"/>
  <c r="F106" i="3" s="1"/>
  <c r="O14" i="3"/>
  <c r="O9" i="3"/>
  <c r="M81" i="3" s="1"/>
  <c r="F6" i="3"/>
  <c r="F100" i="3" s="1"/>
  <c r="H35" i="2"/>
  <c r="H34" i="2"/>
  <c r="H33" i="2"/>
  <c r="M103" i="2"/>
  <c r="F103" i="2"/>
  <c r="F101" i="2"/>
  <c r="F99" i="2"/>
  <c r="M82" i="2"/>
  <c r="F82" i="2"/>
  <c r="F80" i="2"/>
  <c r="F78" i="2"/>
  <c r="O20" i="2"/>
  <c r="E20" i="2"/>
  <c r="M104" i="2" s="1"/>
  <c r="O19" i="2"/>
  <c r="O14" i="2"/>
  <c r="E14" i="2"/>
  <c r="F104" i="2" s="1"/>
  <c r="O13" i="2"/>
  <c r="O8" i="2"/>
  <c r="M80" i="2" s="1"/>
  <c r="AM83" i="1"/>
  <c r="L83" i="1"/>
  <c r="AM82" i="1"/>
  <c r="L82" i="1"/>
  <c r="L80" i="1"/>
  <c r="L78" i="1"/>
  <c r="L77" i="1"/>
  <c r="M101" i="2"/>
  <c r="F78" i="10" l="1"/>
  <c r="M85" i="12"/>
  <c r="F112" i="13"/>
  <c r="M112" i="13"/>
  <c r="H36" i="12"/>
  <c r="H37" i="6"/>
  <c r="M83" i="2"/>
  <c r="F107" i="5"/>
  <c r="F85" i="5"/>
  <c r="F113" i="12"/>
  <c r="F85" i="8"/>
  <c r="M110" i="12"/>
  <c r="M85" i="4"/>
  <c r="M84" i="7"/>
  <c r="M103" i="3"/>
  <c r="M103" i="7"/>
  <c r="F83" i="2"/>
  <c r="H35" i="5"/>
  <c r="F78" i="6"/>
  <c r="M85" i="5"/>
  <c r="M81" i="9"/>
  <c r="F85" i="4"/>
  <c r="H36" i="4"/>
  <c r="F115" i="4"/>
  <c r="H37" i="4"/>
  <c r="F85" i="6"/>
  <c r="M118" i="6"/>
  <c r="H36" i="6"/>
  <c r="F78" i="8"/>
  <c r="M85" i="10"/>
  <c r="M85" i="11"/>
  <c r="F108" i="11"/>
  <c r="F115" i="11"/>
  <c r="H36" i="13"/>
  <c r="M109" i="13"/>
  <c r="F78" i="7"/>
  <c r="F78" i="13"/>
  <c r="F78" i="9"/>
  <c r="F84" i="3"/>
  <c r="M106" i="9"/>
  <c r="F85" i="10"/>
  <c r="M85" i="8"/>
  <c r="M84" i="3"/>
  <c r="M114" i="8"/>
  <c r="H35" i="12"/>
  <c r="H36" i="8"/>
  <c r="H36" i="11"/>
  <c r="H37" i="11"/>
  <c r="M82" i="6"/>
  <c r="F84" i="7"/>
  <c r="F106" i="7"/>
  <c r="M82" i="10"/>
  <c r="H37" i="5"/>
  <c r="M111" i="5"/>
  <c r="M82" i="5"/>
  <c r="H35" i="4"/>
  <c r="H36" i="5"/>
  <c r="F78" i="3"/>
  <c r="H35" i="6"/>
  <c r="H37" i="8"/>
  <c r="F84" i="9"/>
  <c r="F106" i="9"/>
  <c r="H37" i="10"/>
  <c r="H37" i="13"/>
  <c r="M119" i="4"/>
  <c r="H36" i="10"/>
  <c r="F106" i="12"/>
  <c r="H35" i="8"/>
  <c r="H35" i="10"/>
  <c r="H37" i="12"/>
  <c r="M82" i="11"/>
  <c r="M112" i="11"/>
  <c r="H35" i="11"/>
  <c r="H35" i="13"/>
  <c r="W35" i="1" l="1"/>
  <c r="W34" i="1"/>
  <c r="W33" i="1"/>
</calcChain>
</file>

<file path=xl/sharedStrings.xml><?xml version="1.0" encoding="utf-8"?>
<sst xmlns="http://schemas.openxmlformats.org/spreadsheetml/2006/main" count="3238" uniqueCount="912">
  <si>
    <t>2012</t>
  </si>
  <si>
    <t>Hárok obsahuje:</t>
  </si>
  <si>
    <t>optimalizované pre tlač zostáv vo formáte A4 - na výšku</t>
  </si>
  <si>
    <t>20</t>
  </si>
  <si>
    <t>SÚHRNNÝ LIST STAVBY</t>
  </si>
  <si>
    <t>Kód:</t>
  </si>
  <si>
    <t>A2014-105-TD</t>
  </si>
  <si>
    <t>Stavba:</t>
  </si>
  <si>
    <t>Rožňava OOPZ, rekonštrukcia a modernizácia objektu</t>
  </si>
  <si>
    <t>JKSO:</t>
  </si>
  <si>
    <t/>
  </si>
  <si>
    <t>KS:</t>
  </si>
  <si>
    <t>Miesto:</t>
  </si>
  <si>
    <t>Rožňava OOPZ</t>
  </si>
  <si>
    <t>Dátum:</t>
  </si>
  <si>
    <t>Objednávateľ:</t>
  </si>
  <si>
    <t>IČO:</t>
  </si>
  <si>
    <t>00151866</t>
  </si>
  <si>
    <t>Ministerstvo vnútra Slovenskej republiky</t>
  </si>
  <si>
    <t>IČO DPH:</t>
  </si>
  <si>
    <t>Zhotoviteľ:</t>
  </si>
  <si>
    <t xml:space="preserve"> </t>
  </si>
  <si>
    <t>Projektant:</t>
  </si>
  <si>
    <t>44140100</t>
  </si>
  <si>
    <t>Aproving s.r.o.</t>
  </si>
  <si>
    <t>SK 2022609325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</si>
  <si>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</si>
  <si>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</si>
  <si>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</si>
  <si>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</si>
  <si>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</si>
  <si>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</si>
  <si>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</si>
  <si>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</si>
  <si>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</si>
  <si>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</si>
  <si>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</si>
  <si>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</si>
  <si>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</si>
  <si>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</si>
  <si>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</si>
  <si>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</si>
  <si>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</si>
  <si>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</si>
  <si>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</si>
  <si>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</si>
  <si>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</si>
  <si>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</si>
  <si>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</si>
  <si>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</si>
  <si>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Cena bez DPH [EUR]</t>
  </si>
  <si>
    <t>Cena s DPH [EUR]</t>
  </si>
  <si>
    <t>1) Náklady z rozpočtov</t>
  </si>
  <si>
    <t>1</t>
  </si>
  <si>
    <t>01</t>
  </si>
  <si>
    <t>SO-01 OOPZ</t>
  </si>
  <si>
    <t>2</t>
  </si>
  <si>
    <t>01.01</t>
  </si>
  <si>
    <t>SO-01.01 Architektúra</t>
  </si>
  <si>
    <t>01.02</t>
  </si>
  <si>
    <t>SO-01.02 Elektroištelácia a bleskozvod</t>
  </si>
  <si>
    <t>01.03</t>
  </si>
  <si>
    <t>SO-01.03 Ústredné kúrenie</t>
  </si>
  <si>
    <t>02</t>
  </si>
  <si>
    <t>SO-02 Bezbariérový vstup</t>
  </si>
  <si>
    <t>02.01</t>
  </si>
  <si>
    <t>SO-02.01 Architektúra</t>
  </si>
  <si>
    <t>03</t>
  </si>
  <si>
    <t>SO-03 Bezbariérové WC</t>
  </si>
  <si>
    <t>03.01</t>
  </si>
  <si>
    <t>SO-03.01 Architektúra</t>
  </si>
  <si>
    <t>03.02</t>
  </si>
  <si>
    <t>SO-03.02 Zdravotechnika</t>
  </si>
  <si>
    <t>03.03</t>
  </si>
  <si>
    <t>SO-03.03 Elektroinštalácia</t>
  </si>
  <si>
    <t>03.04</t>
  </si>
  <si>
    <t>SO-03.04 Vzduchotechnika</t>
  </si>
  <si>
    <t>Celkové náklady za stavbu 1) + 2)</t>
  </si>
  <si>
    <t>Späť na hárok: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</si>
  <si>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</si>
  <si>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</si>
  <si>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</si>
  <si>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</si>
  <si>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</si>
  <si>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</si>
  <si>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</si>
  <si>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</si>
  <si>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</si>
  <si>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</si>
  <si>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</si>
  <si>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</si>
  <si>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</si>
  <si>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</si>
  <si>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</si>
  <si>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Objekt:</t>
  </si>
  <si>
    <t>01 - SO-01 OOPZ</t>
  </si>
  <si>
    <t>Časť:</t>
  </si>
  <si>
    <t>01.01 - SO-01.01 Architektúra</t>
  </si>
  <si>
    <t>HSV - Práce a dodávky HSV</t>
  </si>
  <si>
    <t xml:space="preserve">    4 - Vodorovné konštrukcie</t>
  </si>
  <si>
    <t xml:space="preserve">    6 - Úpravy povrchov, podlahy,  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</si>
  <si>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</si>
  <si>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</si>
  <si>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</si>
  <si>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</si>
  <si>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</si>
  <si>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</si>
  <si>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</si>
  <si>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</si>
  <si>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 xml:space="preserve">    784 - Dokončovacie práce - maľby</t>
  </si>
  <si>
    <t>OST - Ostatné</t>
  </si>
  <si>
    <t>K</t>
  </si>
  <si>
    <t>417321313</t>
  </si>
  <si>
    <t>Betón stužujúcich pásov a vencov železový tr. C 16/20</t>
  </si>
  <si>
    <t>m3</t>
  </si>
  <si>
    <t>4</t>
  </si>
  <si>
    <t>417351115</t>
  </si>
  <si>
    <t>Debnenie bočníc stužujúcich pásov a vencov vrátane vzpier zhotovenie</t>
  </si>
  <si>
    <t>m2</t>
  </si>
  <si>
    <t>3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</si>
  <si>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</si>
  <si>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</si>
  <si>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</si>
  <si>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</si>
  <si>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t</t>
  </si>
  <si>
    <t>5</t>
  </si>
  <si>
    <t>451971111</t>
  </si>
  <si>
    <t>6</t>
  </si>
  <si>
    <t>M</t>
  </si>
  <si>
    <t>6936651000</t>
  </si>
  <si>
    <t>8</t>
  </si>
  <si>
    <t>7</t>
  </si>
  <si>
    <t>216904112</t>
  </si>
  <si>
    <t xml:space="preserve">Očistenie plôch tlakovou vodou L stien akéhokoľvek muriva </t>
  </si>
  <si>
    <t>611466025</t>
  </si>
  <si>
    <t>Príprava vnútorného podkladu stropov Weber - Terranova, podkladný náter weber 700</t>
  </si>
  <si>
    <t>9</t>
  </si>
  <si>
    <t>611466143</t>
  </si>
  <si>
    <t>89</t>
  </si>
  <si>
    <t>622422221</t>
  </si>
  <si>
    <t>Oprava vonkajších omietok vápenných a vápenocem. stupeň členitosti Ia II -20% štukových</t>
  </si>
  <si>
    <t>10</t>
  </si>
  <si>
    <t>622463025</t>
  </si>
  <si>
    <t>11</t>
  </si>
  <si>
    <t>622464143</t>
  </si>
  <si>
    <t>12</t>
  </si>
  <si>
    <t>622465112</t>
  </si>
  <si>
    <t>13</t>
  </si>
  <si>
    <t>625250157</t>
  </si>
  <si>
    <t>14</t>
  </si>
  <si>
    <t>15</t>
  </si>
  <si>
    <t>16</t>
  </si>
  <si>
    <t>17</t>
  </si>
  <si>
    <t>916561111</t>
  </si>
  <si>
    <t>m</t>
  </si>
  <si>
    <t>18</t>
  </si>
  <si>
    <t>5922924600-PC</t>
  </si>
  <si>
    <t>ks</t>
  </si>
  <si>
    <t>19</t>
  </si>
  <si>
    <t>918101111</t>
  </si>
  <si>
    <t>941941041</t>
  </si>
  <si>
    <t>21</t>
  </si>
  <si>
    <t>941941291</t>
  </si>
  <si>
    <t>Príplatok za prvý a každý ďalší i začatý mesiac použitia lešenia šírky nad 1,00 do 1,20 m, výšky do 10 m</t>
  </si>
  <si>
    <t>22</t>
  </si>
  <si>
    <t>941941841</t>
  </si>
  <si>
    <t>23</t>
  </si>
  <si>
    <t>941955002</t>
  </si>
  <si>
    <t>Lešenie ľahké pracovné pomocné s výškou lešeňovej podlahy nad 1,20 do 1,90 m</t>
  </si>
  <si>
    <t>24</t>
  </si>
  <si>
    <t>952901111</t>
  </si>
  <si>
    <t>Vyčistenie budov pri výške podlaží do 4m</t>
  </si>
  <si>
    <t>25</t>
  </si>
  <si>
    <t>952901411r</t>
  </si>
  <si>
    <t>Vyčistenie ostatných objektov (strechy) akejkoľvek výšky</t>
  </si>
  <si>
    <t>26</t>
  </si>
  <si>
    <t>953945002</t>
  </si>
  <si>
    <t>27</t>
  </si>
  <si>
    <t>953945012</t>
  </si>
  <si>
    <t>28</t>
  </si>
  <si>
    <t>953945015</t>
  </si>
  <si>
    <t>29</t>
  </si>
  <si>
    <t>959941121</t>
  </si>
  <si>
    <t>Chemická kotva s kotevným svorníkom tesnená chemickou ampulkou do betónu, ŽB, kameňa, s vyvŕtaním otvoru M12/10/135 mm</t>
  </si>
  <si>
    <t>30</t>
  </si>
  <si>
    <t>968062356</t>
  </si>
  <si>
    <t>31</t>
  </si>
  <si>
    <t>968063455</t>
  </si>
  <si>
    <t>Vybúranie kovových dverových zárubní,  -0,08200t</t>
  </si>
  <si>
    <t>32</t>
  </si>
  <si>
    <t>979011111</t>
  </si>
  <si>
    <t>Zvislá doprava sutiny a vybúraných hmôt za prvé podlažie nad alebo pod základným podlažím</t>
  </si>
  <si>
    <t>33</t>
  </si>
  <si>
    <t>979081111</t>
  </si>
  <si>
    <t>Odvoz sutiny a vybúraných hmôt na skládku do 1 km</t>
  </si>
  <si>
    <t>34</t>
  </si>
  <si>
    <t>979081121</t>
  </si>
  <si>
    <t>Odvoz sutiny a vybúraných hmôt na skládku za každý ďalší 1 km</t>
  </si>
  <si>
    <t>35</t>
  </si>
  <si>
    <t>979082111</t>
  </si>
  <si>
    <t>Vnútrostavenisková doprava sutiny a vybúraných hmôt do 10 m</t>
  </si>
  <si>
    <t>36</t>
  </si>
  <si>
    <t>979089012</t>
  </si>
  <si>
    <t>Poplatok za skladovanie - betón, tehly, dlaždice (17 01 ), ostatné</t>
  </si>
  <si>
    <t>37</t>
  </si>
  <si>
    <t>979089713</t>
  </si>
  <si>
    <t>Prenájom kontajneru 7 m3</t>
  </si>
  <si>
    <t>mes</t>
  </si>
  <si>
    <t>38</t>
  </si>
  <si>
    <t>999281111</t>
  </si>
  <si>
    <t>Presun hmôt pre opravy a údržbu objektov vrátane vonkajších plášťov výšky do 25 m</t>
  </si>
  <si>
    <t>39</t>
  </si>
  <si>
    <t>712370070</t>
  </si>
  <si>
    <t>40</t>
  </si>
  <si>
    <t>2832990650</t>
  </si>
  <si>
    <t>41</t>
  </si>
  <si>
    <t>2833000150</t>
  </si>
  <si>
    <t>42</t>
  </si>
  <si>
    <t>2832990190</t>
  </si>
  <si>
    <t>43</t>
  </si>
  <si>
    <t>712960020</t>
  </si>
  <si>
    <t>44</t>
  </si>
  <si>
    <t>45</t>
  </si>
  <si>
    <t>6285210000</t>
  </si>
  <si>
    <t>46</t>
  </si>
  <si>
    <t>6285210012</t>
  </si>
  <si>
    <t>47</t>
  </si>
  <si>
    <t>712973232</t>
  </si>
  <si>
    <t>Detaily k PVC-P fóliam zaizolovanie kruhového prestupu 101 – 250 mm</t>
  </si>
  <si>
    <t>48</t>
  </si>
  <si>
    <t>49</t>
  </si>
  <si>
    <t>712973245</t>
  </si>
  <si>
    <t>Zhotovenie flekov v rohoch na povlakovej krytine z PVC-P fólie</t>
  </si>
  <si>
    <t>50</t>
  </si>
  <si>
    <t>51</t>
  </si>
  <si>
    <t>998712102</t>
  </si>
  <si>
    <t>Presun hmôt pre izoláciu povlakovej krytiny v objektoch výšky nad 6 do 12 m</t>
  </si>
  <si>
    <t>52</t>
  </si>
  <si>
    <t>713142155</t>
  </si>
  <si>
    <t>53</t>
  </si>
  <si>
    <t>2832990600</t>
  </si>
  <si>
    <t>54</t>
  </si>
  <si>
    <t>2837653422</t>
  </si>
  <si>
    <t>90</t>
  </si>
  <si>
    <t>2837653419</t>
  </si>
  <si>
    <t>56</t>
  </si>
  <si>
    <t>998713102</t>
  </si>
  <si>
    <t>Presun hmôt pre izolácie tepelné v objektoch výšky nad 6 m do 12 m</t>
  </si>
  <si>
    <t>57</t>
  </si>
  <si>
    <t>764333930</t>
  </si>
  <si>
    <t>58</t>
  </si>
  <si>
    <t>764410850</t>
  </si>
  <si>
    <t>59</t>
  </si>
  <si>
    <t>764421870</t>
  </si>
  <si>
    <t>60</t>
  </si>
  <si>
    <t>764422921</t>
  </si>
  <si>
    <t>61</t>
  </si>
  <si>
    <t>764430840</t>
  </si>
  <si>
    <t>62</t>
  </si>
  <si>
    <t>764430950</t>
  </si>
  <si>
    <t>63</t>
  </si>
  <si>
    <t>998764102</t>
  </si>
  <si>
    <t>Presun hmôt pre konštrukcie klampiarske v objektoch výšky nad 6 do 12 m</t>
  </si>
  <si>
    <t>64</t>
  </si>
  <si>
    <t>767161110-PC</t>
  </si>
  <si>
    <t>65</t>
  </si>
  <si>
    <t>767631101-PC</t>
  </si>
  <si>
    <t>66</t>
  </si>
  <si>
    <t>6114100101-p.č.1</t>
  </si>
  <si>
    <t>67</t>
  </si>
  <si>
    <t>6114100101-p.č.1sieť</t>
  </si>
  <si>
    <t>68</t>
  </si>
  <si>
    <t>6114100101-p.č.1.1</t>
  </si>
  <si>
    <t>69</t>
  </si>
  <si>
    <t>6114100101-p.č.2</t>
  </si>
  <si>
    <t>70</t>
  </si>
  <si>
    <t>6114100101-p.č.3</t>
  </si>
  <si>
    <t>71</t>
  </si>
  <si>
    <t>6114100101-p.č.4</t>
  </si>
  <si>
    <t>72</t>
  </si>
  <si>
    <t>6114100101-p.č.5</t>
  </si>
  <si>
    <t>73</t>
  </si>
  <si>
    <t>6114100101-p.č.6</t>
  </si>
  <si>
    <t>74</t>
  </si>
  <si>
    <t>6114100101-p.č.7</t>
  </si>
  <si>
    <t>75</t>
  </si>
  <si>
    <t>767631102-PC</t>
  </si>
  <si>
    <t>76</t>
  </si>
  <si>
    <t>6114122400-p.č.1</t>
  </si>
  <si>
    <t>77</t>
  </si>
  <si>
    <t>6114122400-p.č.2</t>
  </si>
  <si>
    <t>78</t>
  </si>
  <si>
    <t>6114122400-p.č.5</t>
  </si>
  <si>
    <t>79</t>
  </si>
  <si>
    <t>767662110</t>
  </si>
  <si>
    <t>80</t>
  </si>
  <si>
    <t>767662110r</t>
  </si>
  <si>
    <t>Demontáž mreží pevných skrutkovaním</t>
  </si>
  <si>
    <t>81</t>
  </si>
  <si>
    <t>998767103</t>
  </si>
  <si>
    <t>Presun hmôt pre kovové stavebné doplnkové konštrukcie v objektoch výšky nad 12 do 24 m</t>
  </si>
  <si>
    <t>82</t>
  </si>
  <si>
    <t>783222100</t>
  </si>
  <si>
    <t>83</t>
  </si>
  <si>
    <t>783226100</t>
  </si>
  <si>
    <t>84</t>
  </si>
  <si>
    <t>784452211-PC</t>
  </si>
  <si>
    <t>85</t>
  </si>
  <si>
    <t>784452271</t>
  </si>
  <si>
    <t>86</t>
  </si>
  <si>
    <t xml:space="preserve">11HSV </t>
  </si>
  <si>
    <t>hod</t>
  </si>
  <si>
    <t>87</t>
  </si>
  <si>
    <t>HZS-PSV</t>
  </si>
  <si>
    <t>88</t>
  </si>
  <si>
    <t>D1 - Rozvádzače</t>
  </si>
  <si>
    <t>D2 - Inštalačný materiál</t>
  </si>
  <si>
    <t>D3 - Bleskozvod a uzemnenie</t>
  </si>
  <si>
    <t>D4 - Zemné práce</t>
  </si>
  <si>
    <t>D5 - Ostatné</t>
  </si>
  <si>
    <t>Pol1</t>
  </si>
  <si>
    <t>Pol2</t>
  </si>
  <si>
    <t>Pol3</t>
  </si>
  <si>
    <t>Pol4</t>
  </si>
  <si>
    <t>Pol5</t>
  </si>
  <si>
    <t>Pol10</t>
  </si>
  <si>
    <t>svietidlo nástenné s LED žiarovkou 9W IP 20</t>
  </si>
  <si>
    <t>Pol11</t>
  </si>
  <si>
    <t>svietidlo nástenné s LED žiarovkou 9W IP 23</t>
  </si>
  <si>
    <t>Pol12</t>
  </si>
  <si>
    <t>svietidlo stropné s LED žiarovkou a senzorom pohybu 6W IP 20</t>
  </si>
  <si>
    <t>Pol13</t>
  </si>
  <si>
    <t>svietidlo nástenné s LED žiarovkou a senzorom pohybu 6W IP20</t>
  </si>
  <si>
    <t>Pol14</t>
  </si>
  <si>
    <t>svetlomet s LED žiarvkou 30W IP 23</t>
  </si>
  <si>
    <t>Pol15</t>
  </si>
  <si>
    <t>svetlomet s LED žiarvkou a senzorom pohybu 30W IP 23</t>
  </si>
  <si>
    <t>Pol6</t>
  </si>
  <si>
    <t>svietidlo žiarivkové stropné, 2 x 28W, EVG 230 V, IP 20 s clonenou mriežkou</t>
  </si>
  <si>
    <t>Pol7</t>
  </si>
  <si>
    <t>svietidlo žiarivkové stropné, 2 x 28W, EVG 230 V, IP 23</t>
  </si>
  <si>
    <t>Pol8</t>
  </si>
  <si>
    <t>svietidlo stropné s LED žiarovkou 9W IP 23</t>
  </si>
  <si>
    <t>Pol9</t>
  </si>
  <si>
    <t>svietidlo stropné s LED žiarovkou 9W IP 20</t>
  </si>
  <si>
    <t>Pol25</t>
  </si>
  <si>
    <t>Výkop a zásyp ryhy o rozmere 35x70 cm v zem.tr.4</t>
  </si>
  <si>
    <t>Pol26</t>
  </si>
  <si>
    <t>Pol27</t>
  </si>
  <si>
    <t>nastavenie regulácie ÚK</t>
  </si>
  <si>
    <t>Pol28</t>
  </si>
  <si>
    <t>Odborná prehliadka a skúška</t>
  </si>
  <si>
    <t>Pol29</t>
  </si>
  <si>
    <t>Demontáž a likvidacia starého bleskozvodu</t>
  </si>
  <si>
    <t>Pol30</t>
  </si>
  <si>
    <t>01.03 - SO-01.03 Ústredné kúrenie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</si>
  <si>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</si>
  <si>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</si>
  <si>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</si>
  <si>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</si>
  <si>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Poplatok za skladovanie</t>
  </si>
  <si>
    <t>713482131</t>
  </si>
  <si>
    <t>2837741531</t>
  </si>
  <si>
    <t>2837741558</t>
  </si>
  <si>
    <t>2837741571</t>
  </si>
  <si>
    <t>2837741583</t>
  </si>
  <si>
    <t>2837741615</t>
  </si>
  <si>
    <t>998713201</t>
  </si>
  <si>
    <t>Presun hmôt pre izolácie tepelné v objektoch výšky do 6 m</t>
  </si>
  <si>
    <t>%</t>
  </si>
  <si>
    <t>732110812</t>
  </si>
  <si>
    <t>Demontáž telesa rozdeľovača a zberača nad DN 100 do 200,  -0,09300t</t>
  </si>
  <si>
    <t>732111125</t>
  </si>
  <si>
    <t>Rozdeľovač a zberač, teleso rozdeľovača a zberača akosť normy 11 353.0 DN 100</t>
  </si>
  <si>
    <t>732111225</t>
  </si>
  <si>
    <t>Rozdeľovač a zberač, príplatok k cene za každých ďalších i začatých 0,5 m dľžky telesa DN 100</t>
  </si>
  <si>
    <t>732111312</t>
  </si>
  <si>
    <t>Rozdeľovač a zberač, rúrkové hrdlo rozdeľovača a zberača bez príruby akosť nor. 11 353.0 DN do 25</t>
  </si>
  <si>
    <t>732111315</t>
  </si>
  <si>
    <t>Rozdeľovač a zberač, rúrkové hrdlo rozdeľovača a zberača bez príruby akosť nor. 11 353.0 DN do 40</t>
  </si>
  <si>
    <t>732111318</t>
  </si>
  <si>
    <t>Rozdeľovač a zberač, rúrkové hrdlo rozdeľovača a zberača bez príruby akosť nor. 11 353.0 DN do 65</t>
  </si>
  <si>
    <t>732211813</t>
  </si>
  <si>
    <t>Demontáž ohrievača zásobníkového ležatého objemu do 630 l,  -0,29900t</t>
  </si>
  <si>
    <t>732219103</t>
  </si>
  <si>
    <t>súb</t>
  </si>
  <si>
    <t>4843888500</t>
  </si>
  <si>
    <t>732429111</t>
  </si>
  <si>
    <t>Montáž čerpadla (do potrubia) obehového špirálového DN 25</t>
  </si>
  <si>
    <t>3195900144</t>
  </si>
  <si>
    <t>998732201</t>
  </si>
  <si>
    <t>Presun hmôt pre strojovne v objektoch výšky do 6 m</t>
  </si>
  <si>
    <t>722131312</t>
  </si>
  <si>
    <t>722131313</t>
  </si>
  <si>
    <t>722131315</t>
  </si>
  <si>
    <t>722131316</t>
  </si>
  <si>
    <t>722131317</t>
  </si>
  <si>
    <t>733110806</t>
  </si>
  <si>
    <t>Demontáž potrubia z oceľových rúrok závitových nad 15 do DN 32,  -0,00300t</t>
  </si>
  <si>
    <t>733110808</t>
  </si>
  <si>
    <t>Demontáž potrubia z oceľových rúrok závitových nad 32 do DN 50,  -0,00500t</t>
  </si>
  <si>
    <t>733111106</t>
  </si>
  <si>
    <t>733111107</t>
  </si>
  <si>
    <t>733121122</t>
  </si>
  <si>
    <t>733190107</t>
  </si>
  <si>
    <t>Tlaková skúška potrubia z oceľových rúrok závitových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</si>
  <si>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</si>
  <si>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</si>
  <si>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</si>
  <si>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</si>
  <si>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734109115</t>
  </si>
  <si>
    <t>4228461356</t>
  </si>
  <si>
    <t>DN 65, medziprírubová klapka</t>
  </si>
  <si>
    <t>734200821</t>
  </si>
  <si>
    <t>Demontáž armatúry závitovej s dvomi závitmi do G 1/2</t>
  </si>
  <si>
    <t>734209101</t>
  </si>
  <si>
    <t>5510900383</t>
  </si>
  <si>
    <t>5510900434</t>
  </si>
  <si>
    <t>734209104</t>
  </si>
  <si>
    <t>5510900100</t>
  </si>
  <si>
    <t>734209112</t>
  </si>
  <si>
    <t>4228461017</t>
  </si>
  <si>
    <t>4228461092</t>
  </si>
  <si>
    <t>5510900288</t>
  </si>
  <si>
    <t>734209114</t>
  </si>
  <si>
    <t>5510900290</t>
  </si>
  <si>
    <t>4228461386</t>
  </si>
  <si>
    <t>4228461303</t>
  </si>
  <si>
    <t>734209115</t>
  </si>
  <si>
    <t>55</t>
  </si>
  <si>
    <t>5510900292</t>
  </si>
  <si>
    <t>5510900432</t>
  </si>
  <si>
    <t>4228461553</t>
  </si>
  <si>
    <t>734209116</t>
  </si>
  <si>
    <t>5510900294</t>
  </si>
  <si>
    <t>4228461554</t>
  </si>
  <si>
    <t>5510900433</t>
  </si>
  <si>
    <t>42284614082</t>
  </si>
  <si>
    <t>734209125</t>
  </si>
  <si>
    <t>4228461609</t>
  </si>
  <si>
    <t>734291951</t>
  </si>
  <si>
    <t>4849211001</t>
  </si>
  <si>
    <t>734411111</t>
  </si>
  <si>
    <t>734421130</t>
  </si>
  <si>
    <t>998734201</t>
  </si>
  <si>
    <t>Presun hmôt pre armatúry v objektoch výšky do 6 m</t>
  </si>
  <si>
    <t>735000911</t>
  </si>
  <si>
    <t>Vyregulovanie dvojregulačného ventilu a kohútika s ručným ovládaním</t>
  </si>
  <si>
    <t>735000912</t>
  </si>
  <si>
    <t>Vyregulovanie dvojregulačného ventilu s termostatickým ovládaním</t>
  </si>
  <si>
    <t>735121811</t>
  </si>
  <si>
    <t>Demontáž vykurovacích telies oceľových článkových,  -0,01000t</t>
  </si>
  <si>
    <t>735159514</t>
  </si>
  <si>
    <t>4845366600</t>
  </si>
  <si>
    <t>4845366620</t>
  </si>
  <si>
    <t>4845366640</t>
  </si>
  <si>
    <t>4845366650</t>
  </si>
  <si>
    <t>4845366660</t>
  </si>
  <si>
    <t>4845366680</t>
  </si>
  <si>
    <t>4845366760</t>
  </si>
  <si>
    <t>4845366780</t>
  </si>
  <si>
    <t>735159524</t>
  </si>
  <si>
    <t>4845374200</t>
  </si>
  <si>
    <t>4845374400</t>
  </si>
  <si>
    <t>4845374500</t>
  </si>
  <si>
    <t>4845374600</t>
  </si>
  <si>
    <t>4845374800</t>
  </si>
  <si>
    <t>4845375000</t>
  </si>
  <si>
    <t>4845380550</t>
  </si>
  <si>
    <t>735890801</t>
  </si>
  <si>
    <t>Vnútrostaveniskové premiestnenie vybúraných hmôt vykurovacích telies do 6m</t>
  </si>
  <si>
    <t>91</t>
  </si>
  <si>
    <t>998735201</t>
  </si>
  <si>
    <t>Presun hmôt pre vykurovacie telesá v objektoch výšky do 6 m</t>
  </si>
  <si>
    <t>HZS-0071</t>
  </si>
  <si>
    <t>Skúšobná vykurovacia prevádzka</t>
  </si>
  <si>
    <t>Montážne práce HZS - PSV  - Murárske výpomocné práce</t>
  </si>
  <si>
    <t>02 - SO-02 Bezbariérový vstup</t>
  </si>
  <si>
    <t>02.01 - SO-02.01 Architektúra</t>
  </si>
  <si>
    <t xml:space="preserve">    1 - Zemné práce</t>
  </si>
  <si>
    <t xml:space="preserve">    5 - Komunikácie</t>
  </si>
  <si>
    <t>M - Práce a dodávky M</t>
  </si>
  <si>
    <t>113107131</t>
  </si>
  <si>
    <t>Odstránenie krytu v ploche do 200 m2 z betónu prostého, hr. vrstvy do 150 mm,  -0,22500t</t>
  </si>
  <si>
    <t>113107142</t>
  </si>
  <si>
    <t>Odstránenie  krytu asfaltového v ploche do 200 m2, hr.nad 50 do 100 mm,  -0,18100t</t>
  </si>
  <si>
    <t>113206111</t>
  </si>
  <si>
    <t>113307121</t>
  </si>
  <si>
    <t>171201201</t>
  </si>
  <si>
    <t>Uloženie sypaniny na skládky do 100 m3</t>
  </si>
  <si>
    <t>171209002</t>
  </si>
  <si>
    <t>Poplatok za skladovanie - zemina a kamenivo (17 05) ostatné</t>
  </si>
  <si>
    <t>451577877</t>
  </si>
  <si>
    <t>Podklad pod dlažbu v ploche vodorovnej alebo v sklone do 1:5 hr. od 30 do 100 mm zo štrkopiesku</t>
  </si>
  <si>
    <t>596911112</t>
  </si>
  <si>
    <t>Kladenie zámkovej dlažby  hr.6cm pre peších nad 20 m2</t>
  </si>
  <si>
    <t>5921952360</t>
  </si>
  <si>
    <t>5921954590</t>
  </si>
  <si>
    <t>979087213</t>
  </si>
  <si>
    <t>Nakladanie na dopravné prostriedky pre vodorovnú dopravu vybúraných hmôt</t>
  </si>
  <si>
    <t>979089211</t>
  </si>
  <si>
    <t>Poplatok za skladovanie - bitúmenové zmesi, uhoľný decht, dechtové výrobky (17 03), nebezpečné</t>
  </si>
  <si>
    <t xml:space="preserve">Dodávka a montáž zábradlia nerezového </t>
  </si>
  <si>
    <t>767995102</t>
  </si>
  <si>
    <t>Montáž ostatných atypických kovových stavebných doplnkových konštrukcií nad 5 do 10 kg</t>
  </si>
  <si>
    <t>kg</t>
  </si>
  <si>
    <t>5530100121-PC</t>
  </si>
  <si>
    <t>998767101</t>
  </si>
  <si>
    <t>Presun hmôt pre kovové stavebné doplnkové konštrukcie v objektoch výšky do 6 m</t>
  </si>
  <si>
    <t>03 - SO-03 Bezbariérové WC</t>
  </si>
  <si>
    <t>03.01 - SO-03.01 Architektúra</t>
  </si>
  <si>
    <t xml:space="preserve">    3 - Zvislé a kompletné konštrukcie</t>
  </si>
  <si>
    <t xml:space="preserve">    6 - Úpravy povrchov, podlahy, osadenie</t>
  </si>
  <si>
    <t xml:space="preserve">    711 - Izolácie proti vode a vlhkosti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</si>
  <si>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</si>
  <si>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</si>
  <si>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</si>
  <si>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Dokončovacie práce a obklady</t>
  </si>
  <si>
    <t>317162101</t>
  </si>
  <si>
    <t>Keramický predpätý preklad POROTHERM KPP, šírky 120 mm, výšky 65 mm, dĺžky 1000 mm</t>
  </si>
  <si>
    <t>317162103</t>
  </si>
  <si>
    <t>Keramický predpätý preklad POROTHERM KPP, šírky 120 mm, výšky 65 mm, dĺžky 1500 mm</t>
  </si>
  <si>
    <t>342273100</t>
  </si>
  <si>
    <t>611466081</t>
  </si>
  <si>
    <t>612462025</t>
  </si>
  <si>
    <t>612462111</t>
  </si>
  <si>
    <t>Vnútorná omietka stien štuková zo zmesi Weber - Terranova, weber.štuková stierka univerzal</t>
  </si>
  <si>
    <t>612481119</t>
  </si>
  <si>
    <t>Potiahnutie vnútorných stien, sklotextílnou mriežkou</t>
  </si>
  <si>
    <t>632477203</t>
  </si>
  <si>
    <t>642944121</t>
  </si>
  <si>
    <t>Osadenie oceľ.dverných zárubní lisov.alebo z uhol.s vybet.prahu, dodatočne,s plochou do 2,5 m2</t>
  </si>
  <si>
    <t>5533194600</t>
  </si>
  <si>
    <t>Zárubeň oceľová CgU 90x197x10cm</t>
  </si>
  <si>
    <t>5533194000</t>
  </si>
  <si>
    <t>Zárubeň oceľová CgU 60x197x10cm</t>
  </si>
  <si>
    <t>941955001</t>
  </si>
  <si>
    <t>965081712</t>
  </si>
  <si>
    <t>Búranie dlažieb, bez podklad. lôžka z xylolit., alebo keramických dlaždíc hr. do 10 mm,  -0,02000t</t>
  </si>
  <si>
    <t>968061125</t>
  </si>
  <si>
    <t>Vyvesenie alebo zavesenie dreveného dverného krídla do 2 m2</t>
  </si>
  <si>
    <t>971033631</t>
  </si>
  <si>
    <t>978059531</t>
  </si>
  <si>
    <t>711113131</t>
  </si>
  <si>
    <t>711113141</t>
  </si>
  <si>
    <t>998711101</t>
  </si>
  <si>
    <t>Presun hmôt pre izoláciu proti vode v objektoch výšky do 6 m</t>
  </si>
  <si>
    <t>763122111.1</t>
  </si>
  <si>
    <t>998763301</t>
  </si>
  <si>
    <t>Presun hmôt pre sádrokartónové konštrukcie v objektoch výšky do 7 m</t>
  </si>
  <si>
    <t>766661112</t>
  </si>
  <si>
    <t>6116011100.1</t>
  </si>
  <si>
    <t>998766101</t>
  </si>
  <si>
    <t>Presun hmot pre konštrukcie stolárske v objektoch výšky do 6 m</t>
  </si>
  <si>
    <t>771415017</t>
  </si>
  <si>
    <t>771571225</t>
  </si>
  <si>
    <t xml:space="preserve">Montáž podláh z dlaždíc keramických hladkých, protisklz. alebo reliéfovaných do malty 333 x 333 mm   </t>
  </si>
  <si>
    <t>5976412101</t>
  </si>
  <si>
    <t>998771101</t>
  </si>
  <si>
    <t>Presun hmôt pre podlahy z dlaždíc v objektoch výšky do 6m</t>
  </si>
  <si>
    <t>781441021</t>
  </si>
  <si>
    <t>5978700000</t>
  </si>
  <si>
    <t>998781101</t>
  </si>
  <si>
    <t>Presun hmôt pre obklady keramické v objektoch výšky do 6 m</t>
  </si>
  <si>
    <t>783201811</t>
  </si>
  <si>
    <t>Odstránenie starých náterov z kovových stavebných doplnkových konštrukcií oškrabaním</t>
  </si>
  <si>
    <t>783225600</t>
  </si>
  <si>
    <t>Nátery kov.stav.doplnk.konštr. syntetické na vzduchu schnúce 2x emailovaním - 70µm</t>
  </si>
  <si>
    <t>Nátery kov.stav.doplnk.konštr. syntetické na vzduchu schnúce základný - 35µm</t>
  </si>
  <si>
    <t>784411301</t>
  </si>
  <si>
    <t xml:space="preserve">Maľby z maliarskych zmesí Primalex, Farmal, ručne nanášané dvojnásobné základné na podklad jemnozrnný výšky do 3, 80 m   </t>
  </si>
  <si>
    <t>03.02 - SO-03.02 Zdravotechnika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</si>
  <si>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</si>
  <si>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</si>
  <si>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</si>
  <si>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713482111</t>
  </si>
  <si>
    <t>2837710000</t>
  </si>
  <si>
    <t>721140802</t>
  </si>
  <si>
    <t>Demontáž potrubia z liatinových rúr odpadového alebo dažďového do DN 100,  -0,01492t</t>
  </si>
  <si>
    <t>721170905</t>
  </si>
  <si>
    <t>721170909</t>
  </si>
  <si>
    <t>721171109</t>
  </si>
  <si>
    <t>721173205</t>
  </si>
  <si>
    <t>721194105</t>
  </si>
  <si>
    <t>721194109</t>
  </si>
  <si>
    <t>721221152</t>
  </si>
  <si>
    <t>Privzdušňovací ventil HL 900</t>
  </si>
  <si>
    <t>721290111</t>
  </si>
  <si>
    <t>Ostatné - skúška tesnosti kanalizácie v objektoch vodou do DN 125</t>
  </si>
  <si>
    <t>721290821</t>
  </si>
  <si>
    <t>998721101</t>
  </si>
  <si>
    <t>Presun hmôt pre vnútornú kanalizáciu v objektoch výšky do 6 m</t>
  </si>
  <si>
    <t>7221319121</t>
  </si>
  <si>
    <t>722171111</t>
  </si>
  <si>
    <t>722220111</t>
  </si>
  <si>
    <t>5515339010145</t>
  </si>
  <si>
    <t>Nástenka 90° s vnútorným závitom, 15-Rp 1/2</t>
  </si>
  <si>
    <t>722220121</t>
  </si>
  <si>
    <t>pár</t>
  </si>
  <si>
    <t>5515339010017</t>
  </si>
  <si>
    <t>Dvojitá nástenka 90° s vnútorným závitom, 12-Rp 1/2</t>
  </si>
  <si>
    <t>722229101</t>
  </si>
  <si>
    <t>5514100500</t>
  </si>
  <si>
    <t>Ventil pre hygienické a zdravotnické zariadenia rohový mosadzný T 66 A 1/2" s vrškom T 13</t>
  </si>
  <si>
    <t>722290226</t>
  </si>
  <si>
    <t>998722101</t>
  </si>
  <si>
    <t>Presun hmôt pre vnútorný vodovod v objektoch výšky do 6 m</t>
  </si>
  <si>
    <t>725119711</t>
  </si>
  <si>
    <t>6423005459</t>
  </si>
  <si>
    <t>725119730</t>
  </si>
  <si>
    <t>6420139570</t>
  </si>
  <si>
    <t>6420139571</t>
  </si>
  <si>
    <t>725210821</t>
  </si>
  <si>
    <t>Demontáž umývadiel alebo umývadielok bez výtokovej armatúry,  -0,01946t</t>
  </si>
  <si>
    <t>725219401</t>
  </si>
  <si>
    <t>6420100894</t>
  </si>
  <si>
    <t>6420100896</t>
  </si>
  <si>
    <t>6420100895</t>
  </si>
  <si>
    <t>725291540</t>
  </si>
  <si>
    <t>Doplnky zariadení kúpeľní a záchodov dverné madlo</t>
  </si>
  <si>
    <t>725291541</t>
  </si>
  <si>
    <t>Doplnky zariadení kúpeľní a záchodov madlo k umývadlu</t>
  </si>
  <si>
    <t>725291706</t>
  </si>
  <si>
    <t xml:space="preserve">Doplnky zariadení kúpeľní a záchodov madlo rovné </t>
  </si>
  <si>
    <t>5514705501</t>
  </si>
  <si>
    <t>5514705502</t>
  </si>
  <si>
    <t>725332320</t>
  </si>
  <si>
    <t>Montáž výlevky bez výtokovej armatúry a splachovacej nádrže, diturvitová</t>
  </si>
  <si>
    <t>6420137930</t>
  </si>
  <si>
    <t>725820801</t>
  </si>
  <si>
    <t>Demontáž batérie nástennej do G 3/4,  -0,00156t</t>
  </si>
  <si>
    <t>725829402</t>
  </si>
  <si>
    <t>Montáž batérie umývadlovej stojánkovej, pákovej, senzorovej s prívodom teplej a studenej vody</t>
  </si>
  <si>
    <t>5514642114</t>
  </si>
  <si>
    <t>725849201</t>
  </si>
  <si>
    <t>Montáž batérie sprchovej nástennej pákovej, klasickej</t>
  </si>
  <si>
    <t>5514643421</t>
  </si>
  <si>
    <t>725869101</t>
  </si>
  <si>
    <t>5514641331</t>
  </si>
  <si>
    <t>998725101</t>
  </si>
  <si>
    <t>Presun hmôt pre zariaďovacie predmety v objektoch výšky do 6 m</t>
  </si>
  <si>
    <t>03.03 - SO-03.03 Elektroinštalácia</t>
  </si>
  <si>
    <t>D2 - Káble a vodiče</t>
  </si>
  <si>
    <t>D3 - Inštalačný materiál</t>
  </si>
  <si>
    <t>D4 - Ostatné</t>
  </si>
  <si>
    <t>Pol31</t>
  </si>
  <si>
    <t>Pol32</t>
  </si>
  <si>
    <t>Pol44</t>
  </si>
  <si>
    <t>03.04 - SO-03.04 Vzduchotechnika</t>
  </si>
  <si>
    <t xml:space="preserve">    24-M - Montáže vzduchotechnických zariad.</t>
  </si>
  <si>
    <t>240011095</t>
  </si>
  <si>
    <t>4290013181</t>
  </si>
  <si>
    <t>240021000</t>
  </si>
  <si>
    <t>4290035026</t>
  </si>
  <si>
    <t>Spiro potrubie L=1000 mm DN 100</t>
  </si>
  <si>
    <t>240021112</t>
  </si>
  <si>
    <t xml:space="preserve">Montáž ohybnej Al hadice priemeru 100-130 mm </t>
  </si>
  <si>
    <t>4290027629</t>
  </si>
  <si>
    <t>240021319</t>
  </si>
  <si>
    <t>Montáž kolena 90° na spiro potrubie DN 80-150</t>
  </si>
  <si>
    <t>4290035125</t>
  </si>
  <si>
    <t>Koleno KS 90˚ DN 100</t>
  </si>
  <si>
    <t>240025063</t>
  </si>
  <si>
    <t>4290022001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</si>
  <si>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</si>
  <si>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</si>
  <si>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</si>
  <si>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</si>
  <si>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</si>
  <si>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</si>
  <si>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</si>
  <si>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625252021</t>
  </si>
  <si>
    <t>625252023</t>
  </si>
  <si>
    <t>625252030</t>
  </si>
  <si>
    <t>Dodávka a montáž nového strešného izolovaného výlezu (, napríklad FDA s protipožiarnym prevedením EI2 30 - EI2 120 min., teleskopickým madlom, zapusteným západkovým uzáverom s možnosťou zamykania, vrátane montážneho príslušenstva), vrátane demontáže starého 0,95*0,95</t>
  </si>
  <si>
    <t>Osadenie odvetrávacieho komínku na streche (vrátane očistenia a odstránenia pôvodných komínkov)</t>
  </si>
  <si>
    <t>EPS Roof 100S penový polystyrén hrúbka 50 mm vrátane klínov (alt.ekvivalent)</t>
  </si>
  <si>
    <t>Demontáž oplechovania parapetov rš od 100 do 330 mm,  -0,00135t (vrátane očistenia a napenetrovania podkladu)</t>
  </si>
  <si>
    <t>Demontáž oplechovania ríms rš od 500 mm,  -0,00252t (vrátane očistenia a napenetrovania podkladu)</t>
  </si>
  <si>
    <t>Demontáž oplechovania múrov a nadmuroviek rš od 330 do 500 mm,  -0,00230t (vrátane očistenia a napenetrovania podkladu)</t>
  </si>
  <si>
    <t>Montáž exterierových dverí v zmysle STN 73 3134 (vonkajšia páska a vnútorná páska, PUR montážna pena), vrátane úprav ostenia, zakrývania ochrannou fóliou (D+M) pri prácach na zateplení fasády</t>
  </si>
  <si>
    <t>Dodávka a montáž mreží pevných skrutkovaním - s úpravou uchytenia do ostenia (vrátane dodania materiálu na uchytenie a očistenia pred náterom)</t>
  </si>
  <si>
    <t>Nátery kov.stav.doplnk.konštr. syntetické farby šedej na vzduchu schnúce dvojnásobné (vrátane očistenia a odmastenia pred náterom)</t>
  </si>
  <si>
    <t>Nátery kov.stav.doplnk.konštr. syntetické farby šedej na vzduchu schnúce základný (vrátane očistenia a odmastenia pred náterom)</t>
  </si>
  <si>
    <t>Potrubie z rúrok závitových oceľových bezšvových bežných nízkotlakových DN 32 (dodanie a montáž) vrátane potrebného závesného systému, alebo konzol</t>
  </si>
  <si>
    <t>Potrubie z rúrok závitových oceľových bezšvových bežných nízkotlakových DN 40 (dodanie a montáž) vrátane potrebného závesného systému, alebo konzol</t>
  </si>
  <si>
    <t>Potrubie z rúrok hladkých bezšvových nízkotlakových priemer 76/3, 2 (dodanie a montáž) vrátane potrebného závesného systému, alebo konzol</t>
  </si>
  <si>
    <t>Montáž hlavice ručného a termostatického ovládania</t>
  </si>
  <si>
    <t xml:space="preserve">Dodanie a montáž teplomer technický s ochranným púzdrom </t>
  </si>
  <si>
    <t xml:space="preserve">Dodanie a montáž tlakomer deformačný kruhový </t>
  </si>
  <si>
    <t>Samonivelizačná podl. hmota Weber - Terranova, weber.nivelit, na nasiakavý podklad, vnútorné použitie, hr. 5 mm  (dodanie a montáž - vrátane vyrovnania a vyčistenia)</t>
  </si>
  <si>
    <t>Dvere vnútorné hladké plné jednokrídlové 60-90x197 cm prefa, zámok obyčajný, zarážka do podlahy, pevné madlo na dverách</t>
  </si>
  <si>
    <t>Montáž dverového krídla kompletiz.otváravého do oceľovej alebo fošňovej zárubne, jednokrídlové (vrátane montáže madla na dverách)</t>
  </si>
  <si>
    <t>Lôžko pod obrub., krajníky alebo obruby z dlažob. kociek z betónu prostého tr. C 10/12,5 (dodanie a montáž)</t>
  </si>
  <si>
    <t>Pačokovanie vápenným mliekom jednonás. s obrúsením a presadrovaním v miestnostiach výšky do 3, 80 m - OBSLUŽNÉ PRIESTORY</t>
  </si>
  <si>
    <t>Vsadenie odbočky do potrubia, alebo prepojenie potrubia D 50 (dodanie a montáž)</t>
  </si>
  <si>
    <t>Vsadenie odbočky do potrubia alebo prepojenie potrubia  D 110, D 114 (dodanie a montáž)</t>
  </si>
  <si>
    <t>Potrubie z PVC - U odpadové ležaté hrdlové D 110x2, 2 (dodanie a montáž)</t>
  </si>
  <si>
    <t>Potrubie z PVC - U odpadné pripájacie D 50x1, 8 (dodanie a montáž)</t>
  </si>
  <si>
    <t>Zriadenie prípojky na potrubí vyvedenie a upevnenie odpadových výpustiek D 50x1, 8 (dodanie a montáž)</t>
  </si>
  <si>
    <t>Zriadenie prípojky na potrubí vyvedenie a upevnenie odpadových výpustiek D 110x2, 3 (dodanie a montáž)</t>
  </si>
  <si>
    <t>Prepojenie nového potrubie na jestvujúce (dodanie a montáž)</t>
  </si>
  <si>
    <t>Dozbrojenie existujúceho rozvádzača RS 1.NP (dodanie a montáž)</t>
  </si>
  <si>
    <t>Montáž spiro potrubia do DN 100 (vrátane potrebného závesného systému, alebo konzol)</t>
  </si>
  <si>
    <t>Demontáž lešenia ľahkého pracovného radového a s podlahami, šírky nad 1,00 do 1,20 m výšky do 10 m (s ochrannou sieťou na boku lešenia, zábradlím, ochrannými prvkami pod stojky)</t>
  </si>
  <si>
    <t>Montáž lešenia ľahkého pracovného radového s podlahami šírky nad 1, 00 do 1,20 m a výšky do 10 m (s ochrannou sieťou na boku lešenia, zábradlím, ochrannými prvkami pod stojky)</t>
  </si>
  <si>
    <t>01.02 - SO-01.02 Elektroinštalácia a bleskozvod</t>
  </si>
  <si>
    <t>Oplechovanie ríms z pozinkovaného Pz plechu rš 1050 mm (konzol v zmysle pd, ozn. 3/K, 4/K)</t>
  </si>
  <si>
    <t>Oplechovanie z pozinkovaného Pz plechu múrov a nadmuroviek rš 625 mm 1/K</t>
  </si>
  <si>
    <t>Montáž ohrievača vody zásobníkového ležatého kombinovaného objemu do 200 l</t>
  </si>
  <si>
    <t>Montáž armatúry prírubovej s dvomi prírubami PN 0, 6 DN 65</t>
  </si>
  <si>
    <t>Montáž závitovej armatúry s 1 závitom do G 1/2</t>
  </si>
  <si>
    <t>Montáž závitovej armatúry s 1 závitom G 3/4</t>
  </si>
  <si>
    <t>Montáž závitovej armatúry s 2 závitmi do G 1/2</t>
  </si>
  <si>
    <t>Montáž závitovej armatúry s 2 závitmi G 1</t>
  </si>
  <si>
    <t>Montáž závitovej armatúry s 2 závitmi G 3/4</t>
  </si>
  <si>
    <t>Montáž závitovej armatúry s 2 závitmi G 5/4</t>
  </si>
  <si>
    <t>Montáž závitovej armatúry s 3 závitmi G 1</t>
  </si>
  <si>
    <t>Montáž vykurovacieho telesa VSŽ P90 jednoradového s odvzdušnením do 2040mm (vrátane závesných systémov a odvzdušňovacích ventilov)</t>
  </si>
  <si>
    <t>Montáž vykurovacieho telesa VSŽ P90 dvojradového s odvzdušnením do 2040mm (vrátane závesných systémov a odvzdušňovacích ventilov)</t>
  </si>
  <si>
    <t xml:space="preserve">Vytrhanie obrúb betónových, s vybúraním lôžka, z krajníkov alebo obrubníkov stojatých,  -0,14500t </t>
  </si>
  <si>
    <t xml:space="preserve">Odstránenie podkladu v ploche do 200 m2 z kameniva hrubého drveného, hr. do 100 mm,  -0,13000t </t>
  </si>
  <si>
    <t>oceľový rošt s rámom 1000*500 (čistiaca rohož)</t>
  </si>
  <si>
    <t xml:space="preserve">Príprava vnútorného podkladu stien Weber - Terranova, podkladný náter weber 700 </t>
  </si>
  <si>
    <t>Montáž trubíc z PE, hr.do 10 mm,vnút.priemer do 38</t>
  </si>
  <si>
    <t>Montáž armatúry závitovej s jedným závitom, nástenka pre výtokový ventil G 1/2</t>
  </si>
  <si>
    <t>Montáž armatúry závitovej s jedným závitom, nástenka pre batériu G 1/2</t>
  </si>
  <si>
    <t>Montáž ventilu výtok., plavák.,vypúšť., odvodňov.,kohút.plniaceho, vypúšťacieho PN 0.6, ventilov G 1/2</t>
  </si>
  <si>
    <t>Montáž predstenového systému záchodov do kombinovaných stien (napr.GEBERIT, AlcaPlast)</t>
  </si>
  <si>
    <t>Montáž zápachovej uzávierky pre zariaďovacie predmety, umývadlová do D 40</t>
  </si>
  <si>
    <t xml:space="preserve">Montáž tlmiča hluku pre kruhové potrubie do priemeru 150 mm </t>
  </si>
  <si>
    <t>Montáž trubíc z PE (vrátane tepelnej izolácie podľa príslušnej normy, vr.prierazov a spätnej úpravy nosnej konštrukcie)</t>
  </si>
  <si>
    <t>Položenie podklad. vrstvy z geotext., s prekrytím pásov 150 mm, s uchytením sponami z beton. ocele, D+M štrkového pásu hr. 100mm v zmysle PD</t>
  </si>
  <si>
    <t>Osadenie záhon. obrubníka betón., do lôžka z bet. pros. tr. C 10/12,5 s bočnou oporou</t>
  </si>
  <si>
    <r>
      <t>Zhotovenie povlakovej krytiny striech plochých do 10° PVC-P fóliou upevnenou prikotvením so zvarením spoju (vrátane fólie na strešných klínoch, vytiahnutia fólie na atiku, parozábrany, dodávky a montáže OSB dosky a extrudovaného polystyrénu na atiku, ochranných rohových a kútových líšt a ich kotvení</t>
    </r>
    <r>
      <rPr>
        <sz val="8"/>
        <rFont val="Trebuchet MS"/>
        <family val="2"/>
      </rPr>
      <t>)</t>
    </r>
  </si>
  <si>
    <t>Lemovanie z pozinkovaného Pz plechu múrov na plochej streche rš 360 mm (oplechovanie vyčnievajúceho základu v zmysle PD, ozn. 2/K)</t>
  </si>
  <si>
    <t>Montáž okien v zmysle STN 73 3134, (D+M vonkajšia páska a vnútorná páska, PUR montážna pena), vrátane D+M parapetov vnútorných/vonkajších a žaluzií, vrátane zakrývania ochrannou fóliou (D+M) pri prácach na zateplení fasády a vyspravením vnútorného ostenia</t>
  </si>
  <si>
    <t>Penetračný náter (ostení okien, dverí, stropu suterénu, vnútorných stien a priečok)</t>
  </si>
  <si>
    <r>
      <t>Montážne práce pre HSV - robotník tr.1 (menej náročné) - príprava staveniska na stavebné práce (</t>
    </r>
    <r>
      <rPr>
        <sz val="8"/>
        <rFont val="Trebuchet MS"/>
        <family val="2"/>
      </rPr>
      <t>demontáž, úprava a spätná montáž prvkov na fasáde, vysunutie vetracích mriežok na fasáde 1.NP, vrátane dodávky materiálov, dodávky a uloženia ochranného materiálu na zakrývanie podláh a nábytku)</t>
    </r>
  </si>
  <si>
    <t>Pol16</t>
  </si>
  <si>
    <t>FeZn o 8/PV21 - zberné vedenie (K+M)</t>
  </si>
  <si>
    <t>FeZn o8 / PV 17-4, zvodové vedenie (K+M)</t>
  </si>
  <si>
    <t>FeZn o10, zemniace vedenie (K+M)</t>
  </si>
  <si>
    <t>skúšobná svorka SZ (K+M)</t>
  </si>
  <si>
    <t>ochranný uholník OU + 2x držiak DOU kl3 (K+M)</t>
  </si>
  <si>
    <t>Popisný štítok (K+M)</t>
  </si>
  <si>
    <t>zberacia tyč JP20, 2 m, vrátane osadenia (K+M)</t>
  </si>
  <si>
    <t>Spojovacie svorky DJ1, SP1, SK, So (K+M)</t>
  </si>
  <si>
    <t>Pol17</t>
  </si>
  <si>
    <t>Pol18</t>
  </si>
  <si>
    <t>Pol19</t>
  </si>
  <si>
    <t>Pol20</t>
  </si>
  <si>
    <t>Pol21</t>
  </si>
  <si>
    <t>Pol22</t>
  </si>
  <si>
    <t>Pol23</t>
  </si>
  <si>
    <t>Pol24</t>
  </si>
  <si>
    <t>K+M izolovaný zberač HVI typ "A" dĺžka vodiča 10m, vč. upevnenia (alt.ekvivalent)</t>
  </si>
  <si>
    <t>Lešenie ľahké pracovné pomocné, s výškou lešeňovej podlahy do 1,20 m</t>
  </si>
  <si>
    <r>
      <t>Montážne práce HZS - PSV  - murárske výpomoci (výspravky po búraní</t>
    </r>
    <r>
      <rPr>
        <sz val="8"/>
        <rFont val="Trebuchet MS"/>
        <family val="2"/>
      </rPr>
      <t>)</t>
    </r>
  </si>
  <si>
    <t>Montážne práce pre HSV   -robotník tr.1 (menej náročné) - príprava staveniska na stavebné práce</t>
  </si>
  <si>
    <t>CYKY-J 3x1,5 (K+M)</t>
  </si>
  <si>
    <t>CYKY-J 3x2,5 (K+M)</t>
  </si>
  <si>
    <t>CYKY-J 5x1,5 (K+M)</t>
  </si>
  <si>
    <t>Pol33</t>
  </si>
  <si>
    <t>Pol34</t>
  </si>
  <si>
    <t>Pol35</t>
  </si>
  <si>
    <t>Pol36</t>
  </si>
  <si>
    <t>Pol37</t>
  </si>
  <si>
    <t>Pol38</t>
  </si>
  <si>
    <t>Pol39</t>
  </si>
  <si>
    <t>Pol40</t>
  </si>
  <si>
    <t>Pol41</t>
  </si>
  <si>
    <t>Pol42</t>
  </si>
  <si>
    <t>Pol43</t>
  </si>
  <si>
    <t>svietidlo stropné s LED žiarovkou a senzorom pohybu 6W, 230 V, IP 20 (K+M)</t>
  </si>
  <si>
    <t>1f zásuvka jednoduchá 230 V, 16 A, IP 44 (K+M)</t>
  </si>
  <si>
    <t>krabica rozvodná do SDK (K+M)</t>
  </si>
  <si>
    <t>krabica prístrojová do SDK (K+M)</t>
  </si>
  <si>
    <t>krabica s trafom 230V / 15V FLM 1000 (K+M)</t>
  </si>
  <si>
    <t>tlačítko signálne ťahové FAP 3002 (K+M)</t>
  </si>
  <si>
    <t>bzučiak FIM 1100 (K+M)</t>
  </si>
  <si>
    <t xml:space="preserve">lišta do 40/20 (K+M) </t>
  </si>
  <si>
    <t>sekanie otvorov cez steny, úprava inštalácie v sociálke, ukončenie káblov, zapojenie inštalácie (demontáž starej elektroinštalácie, odvoz na riadenú skládku a poplatok za uloženie, výspravky a maľba stien po prácach na ELI)</t>
  </si>
  <si>
    <t>Montážne práce HZS - PSV - murárske výpomoci (vrátane dodania a montáže koncovej mriežky)</t>
  </si>
  <si>
    <r>
      <t xml:space="preserve">Tlaková skúška vodovodného potrubia do DN 50, </t>
    </r>
    <r>
      <rPr>
        <sz val="8"/>
        <rFont val="Trebuchet MS"/>
        <family val="2"/>
      </rPr>
      <t>vrátane dezinfekcie potrubia</t>
    </r>
  </si>
  <si>
    <r>
      <t>Montážne práce HZS - PSV  - murárske výpomoci (</t>
    </r>
    <r>
      <rPr>
        <sz val="8"/>
        <rFont val="Trebuchet MS"/>
        <family val="2"/>
      </rPr>
      <t>prierazy, montážna pena a výspravka, demontáž výlevky, vrátane batérie)</t>
    </r>
  </si>
  <si>
    <t>Priečky PORFIX 500x250x100 hr.100 mm</t>
  </si>
  <si>
    <t>Vnútorná omietka stropov štuková zo zmesi Weber - Terranova, weber.štuková stierka univerzal</t>
  </si>
  <si>
    <t>Vybúranie otvorov v murive tehl. plochy do 4 m2 hr.do 150 mm,  -0,27000t (vrátane vyrovnania a začistenia ostenia)</t>
  </si>
  <si>
    <t>Odsekanie a odobratie stien z obkladačiek vnútorných nad 2 m2,  -0,06800t (vrátane hrubého vyrovnania a začistenia)</t>
  </si>
  <si>
    <r>
      <t xml:space="preserve">Doteplenie konštrukcie hr. 120 mm, systém XPS STYRODUR 2800 C - BASF, lepený rámovo s prikotvením (dodanie a montáž, vrátane sokla a zateplenia vyčnievajúceho základu, kompletný zatepľovací systém bez povrchovej úpravy, vrátane </t>
    </r>
    <r>
      <rPr>
        <sz val="8"/>
        <rFont val="Trebuchet MS"/>
        <family val="2"/>
      </rPr>
      <t>očistenia podkladu) (alt.ekvivalent)</t>
    </r>
  </si>
  <si>
    <r>
      <t xml:space="preserve">Kontaktný zatepľovací systém hr. 30 mm weber.therm terranova (biely EPS-F), zatĺkacie kotvy (vrátane ostení okien a dverí, komín - zatepliť minerálnou vlnou, vrátane </t>
    </r>
    <r>
      <rPr>
        <sz val="8"/>
        <rFont val="Trebuchet MS"/>
        <family val="2"/>
      </rPr>
      <t>očistenia podkladu a penetrácie) (alt.ekvivalent)</t>
    </r>
  </si>
  <si>
    <r>
      <t xml:space="preserve">Kontaktný zatepľovací systém hr. 50 mm weber.therm terranova (biely EPS-F), zatĺkacie kotvy (vrátane zateplenia stropu suterénu a konzol, penetrácie podkladu a povrchu, tmelenia spojov pri stenách, minerálnu vlnu použiť pri komínoch, vrátane </t>
    </r>
    <r>
      <rPr>
        <sz val="8"/>
        <rFont val="Trebuchet MS"/>
        <family val="2"/>
      </rPr>
      <t>očistenia podkladu a penetrácie) (alt.ekvivalent)</t>
    </r>
  </si>
  <si>
    <r>
      <t xml:space="preserve">Kontaktný zatepľovací systém hr. 150 mm weber.therm terranova (biely EPS-F), zatĺkacie kotvy (vrátane  fasády, v mieste zvodov bleskozvodu počítať s pásom z minerálnej vlny v súlade s STN, vrátane </t>
    </r>
    <r>
      <rPr>
        <sz val="8"/>
        <rFont val="Trebuchet MS"/>
        <family val="2"/>
      </rPr>
      <t>očistenia podkladu a penetrácie, dodania a montáže vetracích mriežok na fasáde) (alt.ekvivalent)</t>
    </r>
  </si>
  <si>
    <r>
      <t xml:space="preserve">Vybúranie drevených rámov okien dvojitých alebo zdvojených, plochy do 4 m2, </t>
    </r>
    <r>
      <rPr>
        <sz val="8"/>
        <rFont val="Trebuchet MS"/>
        <family val="2"/>
      </rPr>
      <t>vr. krídiel, vnútorných a vonkajších parapetov -0,05400t</t>
    </r>
  </si>
  <si>
    <r>
      <t xml:space="preserve">Vybúranie kovových dverových zárubní, </t>
    </r>
    <r>
      <rPr>
        <sz val="8"/>
        <rFont val="Trebuchet MS"/>
        <family val="2"/>
      </rPr>
      <t>vr. krídiel, -0,08200t</t>
    </r>
  </si>
  <si>
    <r>
      <t xml:space="preserve">Dodávka a montáž tepelnej izolácie striech plochých do 10° polystyrénom, rozloženej v jednej vrstve </t>
    </r>
    <r>
      <rPr>
        <sz val="8"/>
        <rFont val="Trebuchet MS"/>
        <family val="2"/>
      </rPr>
      <t>(počítať v dvoch vrstvách), prichytenie kotvami (vr. M kotiev)</t>
    </r>
  </si>
  <si>
    <t>EPS Roof 100S penový polystyrén hrúbka 100 mm ISOVER vrátane klínov, zvislého zateplenia atiky (alt.ekvivalent)</t>
  </si>
  <si>
    <r>
      <t xml:space="preserve">Maľby z maliarskych zmesí tekutých Primalex, Superlex, Farmal jednofarebné dvojnás. výšky do 3,80 m (vnútorných ostení, prekladov pri oknách a dverách, maľba stien a stropov po demontáži starých svietidiel a </t>
    </r>
    <r>
      <rPr>
        <sz val="8"/>
        <rFont val="Trebuchet MS"/>
        <family val="2"/>
      </rPr>
      <t>zateplení stropu)</t>
    </r>
  </si>
  <si>
    <t>Plastové  okno 2,1*1,5 s parapetmi, izolačné trojsklo, min. 1,0 W/mK, biela, žalúzie, (vrátane 5.sieťok proti hmyzu na okná) - preveriť veľkosť stavebného otvoru pred výrobou</t>
  </si>
  <si>
    <t>Plastové  okno 2,1*1,5 s parapetmi, izolačné trojsklo, min. 1,0 W/mK, biela, žalúzie - preveriť veľkosť stavebného otvoru pred výrobou</t>
  </si>
  <si>
    <t>Plastové  okno 1,34*1,34 s parapetmi, izolačné trojsklo, min. 1,0 W/mK, biela, žalúzie - preveriť veľkosť stavebného otvoru pred výrobou</t>
  </si>
  <si>
    <t>Dvere exteriérové bezpečnostné Al s prahom a nadsvetlíkom 1,80*2,60 - biela - preveriť veľkosť stavebného otvoru pred výrobou</t>
  </si>
  <si>
    <t>Dvere exteriérové bezpečnostné Al s prahom 1,45*2,05 - biela - preveriť veľkosť stavebného otvoru pred výrobou</t>
  </si>
  <si>
    <r>
      <t xml:space="preserve">Meranie a regulácia v strojovni UK </t>
    </r>
    <r>
      <rPr>
        <sz val="8"/>
        <rFont val="Trebuchet MS"/>
        <family val="2"/>
      </rPr>
      <t>(vrátane potrebnej kabeláže, napojenia do rozvádzača a potrebného dozbrojenia, napojenia kabeláže)</t>
    </r>
  </si>
  <si>
    <r>
      <t>Demontáž a likvidacia starých svietidiel - nebezpečný odpad (odvoz na riadenú skládku</t>
    </r>
    <r>
      <rPr>
        <sz val="8"/>
        <rFont val="Trebuchet MS"/>
        <family val="2"/>
      </rPr>
      <t>, poplatok)</t>
    </r>
  </si>
  <si>
    <r>
      <t xml:space="preserve">Vnútrostav. premiestnenie vybúraných hmôt vnútor. kanal. vodorovne do 100 m z budov vysokých do 6 m, </t>
    </r>
    <r>
      <rPr>
        <sz val="8"/>
        <rFont val="Trebuchet MS"/>
        <family val="2"/>
      </rPr>
      <t>vrátanie odvozu a likvidácie na riadenej skládke, poplatok</t>
    </r>
  </si>
  <si>
    <r>
      <t xml:space="preserve">Montáž ventilátora malého axiálneho vsuvného do potrubia veľkosť: 100 </t>
    </r>
    <r>
      <rPr>
        <sz val="8"/>
        <rFont val="Trebuchet MS"/>
        <family val="2"/>
      </rPr>
      <t>(vrátane potrebného závesného systému, alebo konzol)</t>
    </r>
  </si>
  <si>
    <r>
      <t xml:space="preserve">Montáž záchodu do predstenového systému, </t>
    </r>
    <r>
      <rPr>
        <sz val="8"/>
        <rFont val="Trebuchet MS"/>
        <family val="2"/>
      </rPr>
      <t xml:space="preserve">vr. D+M rohového ventilu  </t>
    </r>
  </si>
  <si>
    <r>
      <t xml:space="preserve">Montáž umývadla na skrutky do muriva, bez výtokovej armatúry, </t>
    </r>
    <r>
      <rPr>
        <sz val="8"/>
        <rFont val="Trebuchet MS"/>
        <family val="2"/>
      </rPr>
      <t>vr. D+M rohových ventilov</t>
    </r>
  </si>
  <si>
    <t>- prúdový chránič s ističom 25/2/003, 25 A, 30mA (je v cene Pol29)</t>
  </si>
  <si>
    <t>- istič B10/1, 10 A (je v cene Pol29)</t>
  </si>
  <si>
    <t>- istič B16/1, 16 A (je v cene Pol29)</t>
  </si>
  <si>
    <t>- riadiaca jednotka pre 2 samostatné mix. Okruhy ÚK + priamy okruh a TÚV (je v cene Pol1)</t>
  </si>
  <si>
    <t>- montážna sada pre okruhový regulátor (je v cene Pol1)</t>
  </si>
  <si>
    <t>- snímač vonkajšej teploty (je v cene Pol1)</t>
  </si>
  <si>
    <t>- káblový snímač teploty zásobníka tepla (je v cene Pol1)</t>
  </si>
  <si>
    <t>Plastové  okno 2,1*1,5 s parapetmi, izolačné trojsklo, mliečne s drôtenou vložkou (miestnosť 103 a 104), min. 1,0 W/mK, biela, žalúzie, sieťky proti hmyzu - preveriť veľkosť stavebného otvoru pred výrobou</t>
  </si>
  <si>
    <r>
      <t>Plastové  okno 2,1*1,5 s parapetmi, izolačné trojsklo, min. 1,0 W/mK, biela, žalúzie, mliečne</t>
    </r>
    <r>
      <rPr>
        <i/>
        <sz val="8"/>
        <rFont val="Trebuchet MS"/>
        <family val="2"/>
        <charset val="238"/>
      </rPr>
      <t xml:space="preserve"> sklo, sieťka proti hmyzu - preveriť veľkosť stavebného otvoru pred výrobou</t>
    </r>
  </si>
  <si>
    <r>
      <t>Plastové  okno 0,9*0,6 s parapetmi, izolačné trojsklo, min. 1,0 W/mK, biela, žalúzie, mliečne</t>
    </r>
    <r>
      <rPr>
        <i/>
        <sz val="8"/>
        <rFont val="Trebuchet MS"/>
        <family val="2"/>
        <charset val="238"/>
      </rPr>
      <t xml:space="preserve"> sklo (vrátane 3.sieťok proti hmyzu na okná), pákový mechanizmus otvárania - preveriť veľkosť stavebného otvoru pred výrobou</t>
    </r>
  </si>
  <si>
    <t>Plastové  okno 1,5*2,4 s parapetmi, izolačné trojsklo, min. 1,0 W/mK, biela, žalúzie, 4 pánty na jedno krídlo - preveriť veľkosť stavebného otvoru pred výrobou</t>
  </si>
  <si>
    <t>Plastové  okno 2,0*2,57 s parapetmi, izolačné trojsklo, min. 1,0 W/mK, biela, žalúzie, spodný rad okien bezpečnostné pancierované mliečne sklo - preveriť veľkosť stavebného otvoru pred výrobou</t>
  </si>
  <si>
    <t>Plastové  okno 2,0*3,78 s parapetmi, izolačné trojsklo, min. 1,0 W/mK, biela, žalúzie, spodný rad okien bezpečnostné pancierované mliečne sklo - preveriť veľkosť stavebného otvoru pred výrobou</t>
  </si>
  <si>
    <t>Dvere plné exteriérové bezpečnostné plastové s prahom 0,88*1,1 - biela - preveriť veľkosť stavebného otvoru pred výrobou</t>
  </si>
  <si>
    <r>
      <t xml:space="preserve">osadenie svietidiel s následnými úpravami omietky a maľby, úprava inštalácie v sociálkach, ukončenie káblov, zapojenie inštalácie (dodanie a montáž 9 prechodiek cez steny vo fasáde a 2 prechodiek na streche, nadvihnutie antén s betónovými kockami a nové uchytenie po zateplení na streche, vetrací otvoru pod stropom na 1.NP, </t>
    </r>
    <r>
      <rPr>
        <sz val="8"/>
        <rFont val="Trebuchet MS"/>
        <family val="2"/>
      </rPr>
      <t>demontáž, dodávka a montáž 3ks svietidiel na fasáde)</t>
    </r>
  </si>
  <si>
    <t>Geotextília netkaná polypropylénová Tatratex PP   200 (alt.ekvivalent)</t>
  </si>
  <si>
    <t>Príprava vnútorného podkladu stropov Weber - Terranova, podkladný náter weber 700 (alt.ekvivalent)</t>
  </si>
  <si>
    <t>Vnútorná omietka stropov tenkovrstvová Weber - Terranova, silikónová, weber.pas exclusive, roztieraná strednozrnná (alt.ekvivalent)</t>
  </si>
  <si>
    <t>Príprava vonkajšieho podkladu stien Weber - Terranova, podkladný náter weber 700 (alt.ekvivalent)</t>
  </si>
  <si>
    <t>Vonkajšia omietka stien tenkovrstvová Weber - Terranova silikónová roztieraná stredozrnná (alt.ekvivalent)</t>
  </si>
  <si>
    <t>Vonkajšia omietka stien Weber - Terranova, marmolit, mramorové zrná, strednozrnná (alt.ekvivalent)</t>
  </si>
  <si>
    <t>PREMAC doplnky obrubník záhradný 50x15x5 cm farba sivá (alt.ekvivalent)</t>
  </si>
  <si>
    <t>Profil ochranný rohový s integrovanou sieťovinou na spevnenie zateplenia Terranova, č.29075S (alt.ekvivalent)</t>
  </si>
  <si>
    <t>Profil soklový pre hr.izolantu 12 cm, s okapovým nosom pre zatepľovací systém Terranova,kód 29148 (alt.ekvivalent)</t>
  </si>
  <si>
    <t>Profil soklový pre hr.izolantu 15 cm, s okapovým nosom pre zatepľovací systém Terranova,kód 29148 (alt.ekvivalent)</t>
  </si>
  <si>
    <t>FATRAFOL  kotviaca technika - vrut SK-RB Power  (alt.ekvivalent)</t>
  </si>
  <si>
    <t>FATRAFOL  810 hydroizolačná fólia hr.1,50 mm, š.1,3m  šedá (alt.ekvivalent)</t>
  </si>
  <si>
    <t>FATRAFOL  parozábrana Fatrapar E  hr.0,15mm, š.2m, balenie:200m2  (alt.ekvivalent)</t>
  </si>
  <si>
    <t>Vedag za studena samolepiace elastomerobitúmenové pásy VEDASTAR modrozelený, hr. 4,0mm (alt.ekvivalent)</t>
  </si>
  <si>
    <t>Vedag VEDAPLAN® hotové detaily, čierne odvetrávací komínok, DN 70/225 (alt.ekvivalent)</t>
  </si>
  <si>
    <t>FATRAFOL  kotviaca technika - rozperný nit do betónu (alt.ekvivalent)</t>
  </si>
  <si>
    <t>Izolácia  Trubice  Tubolit 18/30-DG (46)  ARC-0063  Armacell  AZ FLEX (alt.ekvivalent)</t>
  </si>
  <si>
    <t>Izolácia  Trubice  Tubolit 28/30-DG (32)  ARC-0065  Armacell  AZ FLEX (alt.ekvivalent)</t>
  </si>
  <si>
    <t>Izolácia  Trubice  Tubolit 35/30-DG (28)  ARC-0066  Armacell  AZ FLEX (alt.ekvivalent)</t>
  </si>
  <si>
    <t>Izolácia  Trubice  Tubolit 42/30-DG (24)  ARC-0067  Armacell  AZ FLEX (alt.ekvivalent)</t>
  </si>
  <si>
    <t>Izolácia  Trubice  Tubolit 76/20-DG (18)  ARC-0058  Armacell  AZ FLEX (alt.ekvivalent)</t>
  </si>
  <si>
    <t>Ohrievač vody zásobníkový LOVK  201 (alt.ekvivalent)</t>
  </si>
  <si>
    <t>čerpadl.Wilo Stratos  25/1-6 (alt.ekvivalent)</t>
  </si>
  <si>
    <t>Potrubie z uhlíkovej ocele pozinkované, rúry Geberit Mapress d15x1,2mm (dodanie a montáž) vrátane potrebného závesného systému, alebo konzol (alt.ekvivalent)</t>
  </si>
  <si>
    <t>Potrubie z uhlíkovej ocele pozinkované, rúry Geberit Mapress d18x1,2mm (dodanie a montáž) vrátane potrebného závesného systému, alebo konzol (alt.ekvivalent)</t>
  </si>
  <si>
    <t>Potrubie z uhlíkovej ocele pozinkované, rúry Geberit Mapress d28x1,5mm (dodanie a montáž) vrátane potrebného závesného systému, alebo konzol (alt.ekvivalent)</t>
  </si>
  <si>
    <t>Potrubie z uhlíkovej ocele pozinkované, rúry Geberit Mapress d35x1,5mm (dodanie a montáž) vrátane potrebného závesného systému, alebo konzol (alt.ekvivalent)</t>
  </si>
  <si>
    <t>Potrubie z uhlíkovej ocele pozinkované, rúry Geberit Mapress d42x1,5mm (dodanie a montáž) vrátane potrebného závesného systému, alebo konzol (alt.ekvivalent)</t>
  </si>
  <si>
    <t>Guľový kohút s hadicovou prípojkou a vonkajšou maticou 1/2, PN 12,5, DN 15    Herz obj.č.1251201 (alt.ekvivalent)</t>
  </si>
  <si>
    <t>Rýchloodvzdušňovač, teleso z kujnej mosadze, tesnenie EPDM., PN 10, DN 15    Herz obj.č.1263001 (alt.ekvivalent)</t>
  </si>
  <si>
    <t>15 mm, prech. s krúž. s masív. gum. tesnením, mäkké tesnenie, pres. matica G 3/4 Herz obj.č.1627615 (alt.ekvivalent)</t>
  </si>
  <si>
    <t>1/2" ventil HERZ-TS-90, priamy, hrdlo x vonkajší závit G 3/4"    Herz obj.č.1772361 (alt.ekvivalent)</t>
  </si>
  <si>
    <t>1/2" spiatočkový ventil HERZ-RL-5, priamy, hrdlo x vonkajší závit G 3/4    Herz obj.č.1392311 (alt.ekvivalent)</t>
  </si>
  <si>
    <t>Guľový kohút s pákovým ovládačom, PN 50, DN 15    Herz obj.č.1210001 (alt.ekvivalent)</t>
  </si>
  <si>
    <t>Guľový kohút s pákovým ovládačom, PN 50, DN 20    Herz obj.č.1210002 (alt.ekvivalent)</t>
  </si>
  <si>
    <t>3/4" ventil STRÖMAX-GM, priamy, regulačný s meracími ventilčekmi    Herz obj.č.1421702 (alt.ekvivalent)</t>
  </si>
  <si>
    <t>3/4" priamy prepúšťací ventil HERZ    Herz obj.č.1400432 (alt.ekvivalent)</t>
  </si>
  <si>
    <t>Guľový kohút s pákovým ovládačom, PN 50, DN 25    Herz obj.č.1210003 (alt.ekvivalent)</t>
  </si>
  <si>
    <t>Spätný ventil, PN 16, DN 25    Herz obj.č.1262202 (alt.ekvivalent)</t>
  </si>
  <si>
    <t>1" filter, veľkosť oka 0,4mm     Herz obj.č.1411103 (alt.ekvivalent)</t>
  </si>
  <si>
    <t>Guľový kohút s pákovým ovládačom, PN 40, DN 32    Herz obj.č.1210004 (alt.ekvivalent)</t>
  </si>
  <si>
    <t>1 1/4" filter, veľkosť oka sieťoviny 0,4 mm    Herz obj.č.1411104 (alt.ekvivalent)</t>
  </si>
  <si>
    <t>Spätný ventil, PN 16, DN 32    Herz obj.č.1262203 (alt.ekvivalent)</t>
  </si>
  <si>
    <t>HERZ - Regulátor tlakovej diferencie 4002  DN32 (alt.ekvivalent)</t>
  </si>
  <si>
    <t>1" trojcestný zmiešavací a rozdeľovací ventil HERZ    Herz obj.č.1403725 (alt.ekvivalent)</t>
  </si>
  <si>
    <t>Termostat HERZ-DESIGN, s polohou "0", 6 - 30 °C    Herz obj.č.1923006 (alt.ekvivalent)</t>
  </si>
  <si>
    <t>Vykurovacie telesá doskové KORAD 11K 600x0400 (alt.ekvivalent)</t>
  </si>
  <si>
    <t>Vykurovacie telesá doskové KORAD 11K 600x0600 (alt.ekvivalent)</t>
  </si>
  <si>
    <t>Vykurovacie telesá doskové KORAD 11K 600x0800 (alt.ekvivalent)</t>
  </si>
  <si>
    <t>Vykurovacie telesá doskové KORAD 11K 600x0900 (alt.ekvivalent)</t>
  </si>
  <si>
    <t>Vykurovacie telesá doskové KORAD 11K 600X1000 (alt.ekvivalent)</t>
  </si>
  <si>
    <t>Vykurovacie telesá doskové KORAD 11K 600X1200 (alt.ekvivalent)</t>
  </si>
  <si>
    <t>Vykurovacie telesá doskové KORAD 11K 900x0400 (alt.ekvivalent)</t>
  </si>
  <si>
    <t>Vykurovacie telesá doskové KORAD 11K 900x0600 (alt.ekvivalent)</t>
  </si>
  <si>
    <t>Vykurovacie telesá doskové KORAD 21K 600x0600 (alt.ekvivalent)</t>
  </si>
  <si>
    <t>Vykurovacie telesá doskové KORAD 21K 600x0800 (alt.ekvivalent)</t>
  </si>
  <si>
    <t>Vykurovacie telesá doskové KORAD 21K 600x0900 (alt.ekvivalent)</t>
  </si>
  <si>
    <t>Vykurovacie telesá doskové KORAD 21K 600x1000 (alt.ekvivalent)</t>
  </si>
  <si>
    <t>Vykurovacie telesá doskové KORAD 21K 600x1200 (alt.ekvivalent)</t>
  </si>
  <si>
    <t>Vykurovacie telesá doskové KORAD 21K 600x1400 (alt.ekvivalent)</t>
  </si>
  <si>
    <t>Vykurovacie telesá doskové KORAD 22K 600x1000 AAA (alt.ekvivalent)</t>
  </si>
  <si>
    <t>Dlažba Low value Premac  HAKA 6P  SIVÁ (alt.ekvivalent)</t>
  </si>
  <si>
    <t>Premac  OBRUBNÍK PARKOVÝ 50x20x5 cm SIVY (alt.ekvivalent)</t>
  </si>
  <si>
    <t>Izolácie proti zemnej vlhkosti a povrchovej vode AQUAFIN 2K na ploche vodorovnej (dodanie a montáž, vrátane kútových pások) (alt.ekvivalent)</t>
  </si>
  <si>
    <t>Izolácia proti zemnej vlhkosti a povrchovej vodeI AQUAFIN 2K na ploche zvislej (dodanie a montáž) (alt.ekvivalent)</t>
  </si>
  <si>
    <t>SDK stena predsadená KNAUF W623 jednoduchá kca UD a CD dosky GKB tl 12,5 mm (dodanie a montáž) (alt.ekvivalent)</t>
  </si>
  <si>
    <t>Dodanie a montáž soklíkov z obkladačiek porovinových do tmelu, rovné 300x80 mm,výška 80 mm, škár. Mapei (alt.ekvivalent)</t>
  </si>
  <si>
    <t>Dlaždice keramické 330x330, škárovačka Schomburg Aso Flex (alt.ekvivalent)</t>
  </si>
  <si>
    <t>Montáž obkladov vnút. a vonk. stien z obkladačiek hutných alebo keram. do malty 300 x 600 mm, škár. Mapei (alt.ekvivalent)</t>
  </si>
  <si>
    <t>Obkladačky keramické 600x300, škárovanie Schomburg ASO Flex (alt.ekvivalent)</t>
  </si>
  <si>
    <t>MIRELON izolácia 15/6" (alt.ekvivalent)</t>
  </si>
  <si>
    <t>Potrubie plasthliníkové ALPEX - DUO 16x2 mm v kotúčoch (dodanie a montáž) (alt.ekvivalent)</t>
  </si>
  <si>
    <t>Geberit Duofix Special pre závesné WC a opierky 896x 187x 1.138 obj.č. 111.375.00.5 (alt.ekvivalent)</t>
  </si>
  <si>
    <t>Sanitárna keramika  JIKA  OLYMP závesné WC 2064.0 + sedátko (alt.ekvivalent)</t>
  </si>
  <si>
    <t>Sanitárna keramika 8.9366.4.007.000.1 tlacidlo PL3 Dual Flush, farba matný chróm (alt.ekvivalent)</t>
  </si>
  <si>
    <t>Sanitárna keramika JIKA 8.1371.4 zdravotné umývadlo MIO 64 cm (WC imobilný + pevné madlo) (alt.ekvivalent)</t>
  </si>
  <si>
    <t>Sanitárna keramika JIKA 8.1142.3 asymetrické umývadielko 45 cm, vrátane inštalacnej sady (alt.ekvivalent)</t>
  </si>
  <si>
    <t>Sanitárna keramika JIKA 8.9034.9.000.000.1 inštalacná súprava_x000D_ pre montáž umývadiel, 1 pár_x000D_ (alt.ekvivalent)</t>
  </si>
  <si>
    <t>Bemeta Help madlo sklopné 60 cm tvaru U, nerez 30110251 (alt.ekvivalent)</t>
  </si>
  <si>
    <t>Bemeta Help madlo podporné 60 cm ľavé, nerez 301102051 (alt.ekvivalent)</t>
  </si>
  <si>
    <t>Sanitárna keramika  JIKA  MIRA výlevka - 5104.6 (alt.ekvivalent)</t>
  </si>
  <si>
    <t>MIO 3.1171.1 umývadlová stojanceková páková batéria s automatickou_x000D_ zátkou, chróm (alt. ekvivalent)</t>
  </si>
  <si>
    <t>SPRCHOVÁ PÁKOVÁ BATÉRIA MIO 3.3171.7.004.000.1, SPRCHOVÁ SADA 3.6071.0.004.020.1 (alt.ekvivalent)</t>
  </si>
  <si>
    <t>Sanitárna keramika JIKA 8.9424.6.000.000.1 miesto šetriaci sifón (alt.ekvivalent)</t>
  </si>
  <si>
    <t>TDM 100 malý ax. vsuvný ventilátor   ELEKTRODESIGN (alt.ekvivalent)</t>
  </si>
  <si>
    <t>ALUFLEX MI 102 Al profi hadica   ELEKTRODESIGN (alt.ekvivalent)</t>
  </si>
  <si>
    <t>MTS 100 tlmič hluku mäkký - pre kruhové potrubie   ELEKTRODESIGN (alt.ekvivalent)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</si>
</sst>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E_U_R_-;\-* #,##0.00\ _E_U_R_-;_-* &quot;-&quot;??\ _E_U_R_-;_-@_-"/>
    <numFmt numFmtId="165" formatCode="#,##0.00%"/>
    <numFmt numFmtId="166" formatCode="dd\.mm\.yyyy"/>
    <numFmt numFmtId="167" formatCode="#,##0.000"/>
  </numFmts>
  <fonts count="44" x14ac:knownFonts="1">
    <font>
      <sz val="8"/>
      <name val="Trebuchet MS"/>
      <family val="2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Trebuchet MS"/>
      <family val="2"/>
      <charset val="238"/>
    </font>
    <font>
      <sz val="10"/>
      <name val="Trebuchet MS"/>
      <family val="2"/>
    </font>
    <font>
      <u/>
      <sz val="8"/>
      <color theme="10"/>
      <name val="Trebuchet MS"/>
      <family val="2"/>
    </font>
    <font>
      <sz val="8"/>
      <color rgb="FF969696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u/>
      <sz val="10"/>
      <color theme="10"/>
      <name val="Trebuchet MS"/>
      <family val="2"/>
    </font>
    <font>
      <b/>
      <sz val="10"/>
      <color rgb="FF00336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0"/>
      <color theme="3" tint="-0.249977111117893"/>
      <name val="Trebuchet MS"/>
      <family val="2"/>
      <charset val="238"/>
    </font>
    <font>
      <sz val="8"/>
      <color rgb="FFFF0000"/>
      <name val="Trebuchet MS"/>
      <family val="2"/>
    </font>
    <font>
      <i/>
      <sz val="9"/>
      <color rgb="FF0000FF"/>
      <name val="Arial CE"/>
      <family val="2"/>
      <charset val="238"/>
    </font>
    <font>
      <i/>
      <sz val="9"/>
      <color theme="3"/>
      <name val="Arial CE"/>
      <family val="2"/>
      <charset val="238"/>
    </font>
    <font>
      <sz val="8"/>
      <name val="Trebuchet MS"/>
      <family val="2"/>
    </font>
    <font>
      <sz val="11"/>
      <name val="Calibri"/>
      <family val="2"/>
      <scheme val="minor"/>
    </font>
    <font>
      <sz val="11"/>
      <color rgb="FF0065CE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Trebuchet MS"/>
      <family val="2"/>
      <charset val="238"/>
    </font>
    <font>
      <sz val="9"/>
      <name val="Trebuchet MS"/>
      <family val="2"/>
    </font>
    <font>
      <i/>
      <sz val="8"/>
      <name val="Trebuchet MS"/>
      <family val="2"/>
      <charset val="238"/>
    </font>
    <font>
      <i/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E8D0A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7" fillId="5" borderId="26">
      <alignment horizontal="center" vertical="center" wrapText="1"/>
    </xf>
    <xf numFmtId="0" fontId="37" fillId="0" borderId="0">
      <alignment horizontal="center" vertical="center"/>
    </xf>
    <xf numFmtId="0" fontId="38" fillId="0" borderId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0" fillId="2" borderId="0" xfId="0" applyFill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7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165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0" fillId="0" borderId="14" xfId="0" applyBorder="1" applyProtection="1"/>
    <xf numFmtId="0" fontId="20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4" borderId="9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/>
    <xf numFmtId="0" fontId="14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0" fontId="14" fillId="0" borderId="5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7" fontId="0" fillId="0" borderId="24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left" vertical="center"/>
    </xf>
    <xf numFmtId="0" fontId="28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32" fillId="0" borderId="0" xfId="0" applyFont="1" applyAlignment="1">
      <alignment vertical="center"/>
    </xf>
    <xf numFmtId="0" fontId="32" fillId="0" borderId="4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32" fillId="0" borderId="5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right" vertical="center"/>
    </xf>
    <xf numFmtId="4" fontId="0" fillId="0" borderId="0" xfId="0" applyNumberFormat="1" applyFont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horizontal="left"/>
    </xf>
    <xf numFmtId="4" fontId="13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>
      <alignment vertical="center"/>
    </xf>
    <xf numFmtId="0" fontId="32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49" fontId="34" fillId="0" borderId="0" xfId="0" applyNumberFormat="1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4" fontId="35" fillId="0" borderId="0" xfId="0" applyNumberFormat="1" applyFont="1" applyBorder="1" applyAlignment="1" applyProtection="1">
      <alignment vertical="center"/>
      <protection locked="0"/>
    </xf>
    <xf numFmtId="4" fontId="34" fillId="0" borderId="0" xfId="0" applyNumberFormat="1" applyFont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</xf>
    <xf numFmtId="167" fontId="0" fillId="0" borderId="24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ont="1" applyFill="1" applyAlignment="1">
      <alignment vertical="center" wrapText="1"/>
    </xf>
    <xf numFmtId="167" fontId="39" fillId="0" borderId="0" xfId="2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9" fillId="0" borderId="0" xfId="2" applyFont="1" applyAlignment="1">
      <alignment vertical="center"/>
    </xf>
    <xf numFmtId="167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167" fontId="0" fillId="0" borderId="24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167" fontId="0" fillId="0" borderId="24" xfId="0" applyNumberFormat="1" applyFont="1" applyBorder="1" applyAlignment="1" applyProtection="1">
      <alignment vertical="center"/>
    </xf>
    <xf numFmtId="0" fontId="42" fillId="0" borderId="24" xfId="0" applyFont="1" applyBorder="1" applyAlignment="1" applyProtection="1">
      <alignment horizontal="center" vertical="center"/>
    </xf>
    <xf numFmtId="49" fontId="42" fillId="0" borderId="24" xfId="0" applyNumberFormat="1" applyFont="1" applyBorder="1" applyAlignment="1" applyProtection="1">
      <alignment horizontal="left" vertical="center" wrapText="1"/>
    </xf>
    <xf numFmtId="0" fontId="42" fillId="0" borderId="24" xfId="0" applyFont="1" applyBorder="1" applyAlignment="1" applyProtection="1">
      <alignment horizontal="center" vertical="center" wrapText="1"/>
    </xf>
    <xf numFmtId="167" fontId="42" fillId="0" borderId="24" xfId="0" applyNumberFormat="1" applyFont="1" applyBorder="1" applyAlignment="1" applyProtection="1">
      <alignment vertical="center"/>
    </xf>
    <xf numFmtId="167" fontId="0" fillId="0" borderId="24" xfId="0" applyNumberFormat="1" applyFont="1" applyBorder="1" applyAlignment="1" applyProtection="1">
      <alignment vertical="center"/>
    </xf>
    <xf numFmtId="0" fontId="36" fillId="0" borderId="0" xfId="0" applyFont="1" applyFill="1" applyAlignment="1">
      <alignment vertical="center"/>
    </xf>
    <xf numFmtId="49" fontId="0" fillId="0" borderId="2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 applyProtection="1">
      <alignment horizontal="center" vertical="center"/>
    </xf>
    <xf numFmtId="0" fontId="42" fillId="0" borderId="24" xfId="0" applyFont="1" applyFill="1" applyBorder="1" applyAlignment="1" applyProtection="1">
      <alignment horizontal="center" vertical="center"/>
    </xf>
    <xf numFmtId="49" fontId="42" fillId="0" borderId="24" xfId="0" applyNumberFormat="1" applyFont="1" applyFill="1" applyBorder="1" applyAlignment="1" applyProtection="1">
      <alignment horizontal="left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167" fontId="42" fillId="0" borderId="24" xfId="0" applyNumberFormat="1" applyFont="1" applyFill="1" applyBorder="1" applyAlignment="1" applyProtection="1">
      <alignment vertical="center"/>
    </xf>
    <xf numFmtId="0" fontId="40" fillId="0" borderId="24" xfId="0" applyFont="1" applyFill="1" applyBorder="1" applyAlignment="1" applyProtection="1">
      <alignment horizontal="center" vertical="center"/>
    </xf>
    <xf numFmtId="49" fontId="40" fillId="0" borderId="24" xfId="0" applyNumberFormat="1" applyFont="1" applyFill="1" applyBorder="1" applyAlignment="1" applyProtection="1">
      <alignment horizontal="left" vertical="center" wrapText="1"/>
    </xf>
    <xf numFmtId="0" fontId="40" fillId="0" borderId="24" xfId="0" applyFont="1" applyFill="1" applyBorder="1" applyAlignment="1" applyProtection="1">
      <alignment horizontal="center" vertical="center" wrapText="1"/>
    </xf>
    <xf numFmtId="167" fontId="40" fillId="0" borderId="24" xfId="0" applyNumberFormat="1" applyFont="1" applyFill="1" applyBorder="1" applyAlignment="1" applyProtection="1">
      <alignment vertical="center"/>
    </xf>
    <xf numFmtId="0" fontId="40" fillId="0" borderId="24" xfId="0" applyFont="1" applyBorder="1" applyAlignment="1" applyProtection="1">
      <alignment horizontal="center" vertical="center"/>
    </xf>
    <xf numFmtId="49" fontId="40" fillId="0" borderId="24" xfId="0" applyNumberFormat="1" applyFont="1" applyBorder="1" applyAlignment="1" applyProtection="1">
      <alignment horizontal="left" vertical="center" wrapText="1"/>
    </xf>
    <xf numFmtId="0" fontId="40" fillId="0" borderId="24" xfId="0" applyFont="1" applyBorder="1" applyAlignment="1" applyProtection="1">
      <alignment horizontal="center" vertical="center" wrapText="1"/>
    </xf>
    <xf numFmtId="167" fontId="40" fillId="0" borderId="24" xfId="0" applyNumberFormat="1" applyFont="1" applyBorder="1" applyAlignment="1" applyProtection="1">
      <alignment vertical="center"/>
    </xf>
    <xf numFmtId="0" fontId="43" fillId="0" borderId="24" xfId="0" applyFont="1" applyBorder="1" applyAlignment="1" applyProtection="1">
      <alignment horizontal="center" vertical="center"/>
    </xf>
    <xf numFmtId="49" fontId="43" fillId="0" borderId="24" xfId="0" applyNumberFormat="1" applyFont="1" applyBorder="1" applyAlignment="1" applyProtection="1">
      <alignment horizontal="left" vertical="center" wrapText="1"/>
    </xf>
    <xf numFmtId="0" fontId="43" fillId="0" borderId="24" xfId="0" applyFont="1" applyBorder="1" applyAlignment="1" applyProtection="1">
      <alignment horizontal="center" vertical="center" wrapText="1"/>
    </xf>
    <xf numFmtId="167" fontId="43" fillId="0" borderId="24" xfId="0" applyNumberFormat="1" applyFont="1" applyBorder="1" applyAlignment="1" applyProtection="1">
      <alignment vertical="center"/>
    </xf>
    <xf numFmtId="0" fontId="43" fillId="0" borderId="24" xfId="0" applyFont="1" applyFill="1" applyBorder="1" applyAlignment="1" applyProtection="1">
      <alignment horizontal="center" vertical="center"/>
    </xf>
    <xf numFmtId="49" fontId="43" fillId="0" borderId="24" xfId="0" applyNumberFormat="1" applyFont="1" applyFill="1" applyBorder="1" applyAlignment="1" applyProtection="1">
      <alignment horizontal="left" vertical="center" wrapText="1"/>
    </xf>
    <xf numFmtId="0" fontId="43" fillId="0" borderId="24" xfId="0" applyFont="1" applyFill="1" applyBorder="1" applyAlignment="1" applyProtection="1">
      <alignment horizontal="center" vertical="center" wrapText="1"/>
    </xf>
    <xf numFmtId="167" fontId="43" fillId="0" borderId="24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165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vertical="center"/>
    </xf>
    <xf numFmtId="4" fontId="2" fillId="3" borderId="9" xfId="0" applyNumberFormat="1" applyFont="1" applyFill="1" applyBorder="1" applyAlignment="1" applyProtection="1">
      <alignment vertical="center"/>
    </xf>
    <xf numFmtId="0" fontId="0" fillId="3" borderId="2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Border="1" applyProtection="1"/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4" fontId="21" fillId="4" borderId="0" xfId="0" applyNumberFormat="1" applyFont="1" applyFill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167" fontId="21" fillId="0" borderId="11" xfId="0" applyNumberFormat="1" applyFont="1" applyBorder="1" applyAlignment="1" applyProtection="1"/>
    <xf numFmtId="167" fontId="2" fillId="0" borderId="11" xfId="0" applyNumberFormat="1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horizontal="left" vertical="center"/>
    </xf>
    <xf numFmtId="0" fontId="1" fillId="4" borderId="22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center" vertical="center" wrapText="1"/>
    </xf>
    <xf numFmtId="0" fontId="31" fillId="4" borderId="22" xfId="0" applyFont="1" applyFill="1" applyBorder="1" applyAlignment="1" applyProtection="1">
      <alignment horizontal="center" vertical="center" wrapText="1"/>
    </xf>
    <xf numFmtId="0" fontId="0" fillId="4" borderId="23" xfId="0" applyFont="1" applyFill="1" applyBorder="1" applyAlignment="1" applyProtection="1">
      <alignment horizontal="center" vertical="center" wrapText="1"/>
    </xf>
    <xf numFmtId="4" fontId="24" fillId="0" borderId="0" xfId="0" applyNumberFormat="1" applyFont="1" applyBorder="1" applyAlignment="1" applyProtection="1">
      <alignment vertical="center"/>
    </xf>
    <xf numFmtId="4" fontId="2" fillId="4" borderId="9" xfId="0" applyNumberFormat="1" applyFont="1" applyFill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28" fillId="2" borderId="0" xfId="1" applyFont="1" applyFill="1" applyAlignment="1" applyProtection="1">
      <alignment horizontal="center" vertical="center"/>
    </xf>
    <xf numFmtId="4" fontId="6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24" xfId="0" applyFont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42" fillId="0" borderId="24" xfId="0" applyFont="1" applyBorder="1" applyAlignment="1" applyProtection="1">
      <alignment horizontal="left" vertical="center" wrapText="1"/>
    </xf>
    <xf numFmtId="0" fontId="42" fillId="0" borderId="24" xfId="0" applyFont="1" applyBorder="1" applyAlignment="1" applyProtection="1">
      <alignment vertical="center"/>
    </xf>
    <xf numFmtId="4" fontId="42" fillId="0" borderId="24" xfId="0" applyNumberFormat="1" applyFont="1" applyBorder="1" applyAlignment="1" applyProtection="1">
      <alignment vertical="center"/>
    </xf>
    <xf numFmtId="4" fontId="40" fillId="0" borderId="24" xfId="0" applyNumberFormat="1" applyFont="1" applyBorder="1" applyAlignment="1" applyProtection="1">
      <alignment vertical="center"/>
    </xf>
    <xf numFmtId="4" fontId="40" fillId="0" borderId="24" xfId="0" applyNumberFormat="1" applyFont="1" applyFill="1" applyBorder="1" applyAlignment="1" applyProtection="1">
      <alignment vertical="center"/>
    </xf>
    <xf numFmtId="4" fontId="0" fillId="0" borderId="24" xfId="0" applyNumberFormat="1" applyFont="1" applyFill="1" applyBorder="1" applyAlignment="1" applyProtection="1">
      <alignment vertical="center"/>
    </xf>
    <xf numFmtId="4" fontId="13" fillId="0" borderId="22" xfId="0" applyNumberFormat="1" applyFont="1" applyBorder="1" applyAlignment="1" applyProtection="1"/>
    <xf numFmtId="4" fontId="13" fillId="0" borderId="22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4" fontId="21" fillId="0" borderId="11" xfId="0" applyNumberFormat="1" applyFont="1" applyBorder="1" applyAlignment="1" applyProtection="1"/>
    <xf numFmtId="4" fontId="2" fillId="0" borderId="11" xfId="0" applyNumberFormat="1" applyFont="1" applyBorder="1" applyAlignment="1" applyProtection="1">
      <alignment vertical="center"/>
    </xf>
    <xf numFmtId="4" fontId="12" fillId="0" borderId="0" xfId="0" applyNumberFormat="1" applyFont="1" applyBorder="1" applyAlignment="1" applyProtection="1"/>
    <xf numFmtId="4" fontId="13" fillId="0" borderId="16" xfId="0" applyNumberFormat="1" applyFont="1" applyBorder="1" applyAlignment="1" applyProtection="1"/>
    <xf numFmtId="4" fontId="13" fillId="0" borderId="16" xfId="0" applyNumberFormat="1" applyFont="1" applyBorder="1" applyAlignment="1" applyProtection="1">
      <alignment vertical="center"/>
    </xf>
    <xf numFmtId="0" fontId="42" fillId="0" borderId="24" xfId="0" applyFont="1" applyFill="1" applyBorder="1" applyAlignment="1" applyProtection="1">
      <alignment horizontal="left" vertical="center" wrapText="1"/>
    </xf>
    <xf numFmtId="0" fontId="42" fillId="0" borderId="24" xfId="0" applyFont="1" applyFill="1" applyBorder="1" applyAlignment="1" applyProtection="1">
      <alignment vertical="center"/>
    </xf>
    <xf numFmtId="4" fontId="42" fillId="0" borderId="24" xfId="0" applyNumberFormat="1" applyFont="1" applyFill="1" applyBorder="1" applyAlignment="1" applyProtection="1">
      <alignment vertical="center"/>
    </xf>
    <xf numFmtId="4" fontId="25" fillId="0" borderId="24" xfId="0" applyNumberFormat="1" applyFont="1" applyFill="1" applyBorder="1" applyAlignment="1" applyProtection="1">
      <alignment vertical="center"/>
    </xf>
    <xf numFmtId="4" fontId="12" fillId="0" borderId="11" xfId="0" applyNumberFormat="1" applyFont="1" applyBorder="1" applyAlignment="1" applyProtection="1"/>
    <xf numFmtId="4" fontId="12" fillId="0" borderId="11" xfId="0" applyNumberFormat="1" applyFont="1" applyBorder="1" applyAlignment="1" applyProtection="1">
      <alignment vertical="center"/>
    </xf>
    <xf numFmtId="0" fontId="40" fillId="0" borderId="24" xfId="0" applyFont="1" applyFill="1" applyBorder="1" applyAlignment="1" applyProtection="1">
      <alignment horizontal="left" vertical="center" wrapText="1"/>
    </xf>
    <xf numFmtId="0" fontId="40" fillId="0" borderId="24" xfId="0" applyFont="1" applyFill="1" applyBorder="1" applyAlignment="1" applyProtection="1">
      <alignment vertical="center"/>
    </xf>
    <xf numFmtId="0" fontId="40" fillId="0" borderId="24" xfId="0" applyFont="1" applyBorder="1" applyAlignment="1" applyProtection="1">
      <alignment horizontal="left" vertical="center" wrapText="1"/>
    </xf>
    <xf numFmtId="0" fontId="40" fillId="0" borderId="24" xfId="0" applyFont="1" applyBorder="1" applyAlignment="1" applyProtection="1">
      <alignment vertical="center"/>
    </xf>
    <xf numFmtId="0" fontId="43" fillId="0" borderId="24" xfId="0" applyFont="1" applyFill="1" applyBorder="1" applyAlignment="1" applyProtection="1">
      <alignment horizontal="left" vertical="center" wrapText="1"/>
    </xf>
    <xf numFmtId="0" fontId="43" fillId="0" borderId="24" xfId="0" applyFont="1" applyFill="1" applyBorder="1" applyAlignment="1" applyProtection="1">
      <alignment vertical="center"/>
    </xf>
    <xf numFmtId="4" fontId="43" fillId="0" borderId="24" xfId="0" applyNumberFormat="1" applyFont="1" applyFill="1" applyBorder="1" applyAlignment="1" applyProtection="1">
      <alignment vertical="center"/>
    </xf>
    <xf numFmtId="4" fontId="12" fillId="0" borderId="22" xfId="0" applyNumberFormat="1" applyFont="1" applyBorder="1" applyAlignment="1" applyProtection="1"/>
    <xf numFmtId="4" fontId="12" fillId="0" borderId="22" xfId="0" applyNumberFormat="1" applyFont="1" applyBorder="1" applyAlignment="1" applyProtection="1">
      <alignment vertical="center"/>
    </xf>
    <xf numFmtId="0" fontId="4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9" fillId="0" borderId="0" xfId="2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12" fillId="0" borderId="16" xfId="0" applyNumberFormat="1" applyFont="1" applyBorder="1" applyAlignment="1" applyProtection="1"/>
    <xf numFmtId="4" fontId="12" fillId="0" borderId="16" xfId="0" applyNumberFormat="1" applyFont="1" applyBorder="1" applyAlignment="1" applyProtection="1">
      <alignment vertical="center"/>
    </xf>
    <xf numFmtId="49" fontId="43" fillId="0" borderId="24" xfId="0" applyNumberFormat="1" applyFont="1" applyBorder="1" applyAlignment="1" applyProtection="1">
      <alignment horizontal="left" vertical="center" wrapText="1"/>
    </xf>
    <xf numFmtId="49" fontId="43" fillId="0" borderId="24" xfId="0" applyNumberFormat="1" applyFont="1" applyBorder="1" applyAlignment="1" applyProtection="1">
      <alignment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49" fontId="0" fillId="0" borderId="24" xfId="0" applyNumberFormat="1" applyFont="1" applyBorder="1" applyAlignment="1" applyProtection="1">
      <alignment vertical="center"/>
    </xf>
    <xf numFmtId="167" fontId="0" fillId="0" borderId="24" xfId="0" applyNumberFormat="1" applyFont="1" applyBorder="1" applyAlignment="1" applyProtection="1">
      <alignment vertical="center"/>
    </xf>
    <xf numFmtId="167" fontId="12" fillId="0" borderId="0" xfId="0" applyNumberFormat="1" applyFont="1" applyBorder="1" applyAlignment="1" applyProtection="1"/>
    <xf numFmtId="167" fontId="12" fillId="0" borderId="0" xfId="0" applyNumberFormat="1" applyFont="1" applyBorder="1" applyAlignment="1" applyProtection="1">
      <alignment vertical="center"/>
    </xf>
    <xf numFmtId="167" fontId="13" fillId="0" borderId="16" xfId="0" applyNumberFormat="1" applyFont="1" applyBorder="1" applyAlignment="1" applyProtection="1"/>
    <xf numFmtId="167" fontId="13" fillId="0" borderId="16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167" fontId="13" fillId="0" borderId="22" xfId="0" applyNumberFormat="1" applyFont="1" applyBorder="1" applyAlignment="1" applyProtection="1"/>
    <xf numFmtId="167" fontId="13" fillId="0" borderId="22" xfId="0" applyNumberFormat="1" applyFont="1" applyBorder="1" applyAlignment="1" applyProtection="1">
      <alignment vertical="center"/>
    </xf>
    <xf numFmtId="167" fontId="42" fillId="0" borderId="24" xfId="0" applyNumberFormat="1" applyFont="1" applyBorder="1" applyAlignment="1" applyProtection="1">
      <alignment vertical="center"/>
    </xf>
    <xf numFmtId="0" fontId="33" fillId="0" borderId="0" xfId="0" applyFont="1" applyFill="1" applyAlignment="1">
      <alignment horizontal="center"/>
    </xf>
    <xf numFmtId="167" fontId="12" fillId="0" borderId="11" xfId="0" applyNumberFormat="1" applyFont="1" applyBorder="1" applyAlignment="1" applyProtection="1"/>
    <xf numFmtId="167" fontId="12" fillId="0" borderId="11" xfId="0" applyNumberFormat="1" applyFont="1" applyBorder="1" applyAlignment="1" applyProtection="1">
      <alignment vertical="center"/>
    </xf>
    <xf numFmtId="0" fontId="7" fillId="0" borderId="0" xfId="0" applyFont="1" applyFill="1" applyAlignment="1">
      <alignment horizontal="center" vertical="center" wrapText="1"/>
    </xf>
    <xf numFmtId="0" fontId="43" fillId="0" borderId="24" xfId="0" applyFont="1" applyBorder="1" applyAlignment="1" applyProtection="1">
      <alignment horizontal="left" vertical="center" wrapText="1"/>
    </xf>
    <xf numFmtId="0" fontId="43" fillId="0" borderId="24" xfId="0" applyFont="1" applyBorder="1" applyAlignment="1" applyProtection="1">
      <alignment vertical="center"/>
    </xf>
    <xf numFmtId="0" fontId="8" fillId="0" borderId="0" xfId="0" applyFont="1" applyAlignment="1">
      <alignment horizontal="left" wrapText="1"/>
    </xf>
    <xf numFmtId="49" fontId="42" fillId="0" borderId="24" xfId="0" applyNumberFormat="1" applyFont="1" applyBorder="1" applyAlignment="1" applyProtection="1">
      <alignment horizontal="left" vertical="center" wrapText="1"/>
    </xf>
    <xf numFmtId="49" fontId="42" fillId="0" borderId="24" xfId="0" applyNumberFormat="1" applyFont="1" applyBorder="1" applyAlignment="1" applyProtection="1">
      <alignment vertical="center"/>
    </xf>
    <xf numFmtId="4" fontId="43" fillId="0" borderId="24" xfId="0" applyNumberFormat="1" applyFont="1" applyBorder="1" applyAlignment="1" applyProtection="1">
      <alignment vertical="center"/>
    </xf>
  </cellXfs>
  <cellStyles count="7">
    <cellStyle name="Čiarka 2" xfId="3"/>
    <cellStyle name="HeaderStyle" xfId="4"/>
    <cellStyle name="Hypertextové prepojenie" xfId="1" builtinId="8"/>
    <cellStyle name="Normálna" xfId="0" builtinId="0" customBuiltin="1"/>
    <cellStyle name="Normálne 2" xfId="2"/>
    <cellStyle name="styleCell" xfId="5"/>
    <cellStyle name="stylePopis" xfId="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2F3C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CA93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1634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D90C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3B98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CenkrosData\System\Temp\rad136D1.tmp" TargetMode="External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C:\CenkrosData\System\Temp\rad7B1B5.tmp" TargetMode="External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C:\CenkrosData\System\Temp\radF9FB4.tmp" TargetMode="External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8CB5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82D4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E3C6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EAED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ros.sk/11138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D80B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ok 1" descr="C:\CenkrosData\System\Temp\rad2F3C6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ok 1" descr="C:\CenkrosData\System\Temp\radCA930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ok 1" descr="C:\CenkrosData\System\Temp\rad1634F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ok 1" descr="C:\CenkrosData\System\Temp\radD90CD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ok 1" descr="C:\CenkrosData\System\Temp\radA3B98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ok 1" descr="C:\CenkrosData\System\Temp\rad136D1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ok 1" descr="C:\CenkrosData\System\Temp\rad7B1B5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ok 1" descr="C:\CenkrosData\System\Temp\radF9FB4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ok 1" descr="C:\CenkrosData\System\Temp\rad8CB50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ok 1" descr="C:\CenkrosData\System\Temp\rad82D46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ok 1" descr="C:\CenkrosData\System\Temp\radE3C6C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ok 1" descr="C:\CenkrosData\System\Temp\radAEAED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ok 1" descr="C:\CenkrosData\System\Temp\radAD80B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BD108"/>
  <sheetViews>
    <sheetView showGridLines="0" tabSelected="1" workbookViewId="0">
      <pane ySplit="1" topLeftCell="A84" activePane="bottomLeft" state="frozen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</cols>
  <sheetData>
    <row r="1" spans="1:56" ht="21.4" customHeight="1" x14ac:dyDescent="0.3">
      <c r="A1" s="109" t="s">
        <v>0</v>
      </c>
      <c r="B1" s="110"/>
      <c r="C1" s="110"/>
      <c r="D1" s="111" t="s">
        <v>1</v>
      </c>
      <c r="E1" s="110"/>
      <c r="F1" s="110"/>
      <c r="G1" s="110"/>
      <c r="H1" s="110"/>
      <c r="I1" s="110"/>
      <c r="J1" s="110"/>
      <c r="K1" s="112" t="s">
        <v>664</v>
      </c>
      <c r="L1" s="112"/>
      <c r="M1" s="112"/>
      <c r="N1" s="112"/>
      <c r="O1" s="112"/>
      <c r="P1" s="112"/>
      <c r="Q1" s="112"/>
      <c r="R1" s="112"/>
      <c r="S1" s="112"/>
      <c r="T1" s="110"/>
      <c r="U1" s="110"/>
      <c r="V1" s="110"/>
      <c r="W1" s="112" t="s">
        <v>665</v>
      </c>
      <c r="X1" s="112"/>
      <c r="Y1" s="112"/>
      <c r="Z1" s="112"/>
      <c r="AA1" s="112"/>
      <c r="AB1" s="112"/>
      <c r="AC1" s="112"/>
      <c r="AD1" s="112"/>
      <c r="AE1" s="112"/>
      <c r="AF1" s="112"/>
      <c r="AG1" s="110"/>
      <c r="AH1" s="1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R2" s="186"/>
    </row>
    <row r="3" spans="1:56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:56" ht="36.950000000000003" customHeight="1" x14ac:dyDescent="0.3">
      <c r="B4" s="15"/>
      <c r="C4" s="205" t="s">
        <v>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17"/>
    </row>
    <row r="5" spans="1:56" ht="14.45" customHeight="1" x14ac:dyDescent="0.3">
      <c r="B5" s="15"/>
      <c r="C5" s="16"/>
      <c r="D5" s="18" t="s">
        <v>5</v>
      </c>
      <c r="E5" s="16"/>
      <c r="F5" s="16"/>
      <c r="G5" s="16"/>
      <c r="H5" s="16"/>
      <c r="I5" s="16"/>
      <c r="J5" s="16"/>
      <c r="K5" s="213" t="s">
        <v>6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6"/>
      <c r="AQ5" s="17"/>
    </row>
    <row r="6" spans="1:56" ht="36.950000000000003" customHeight="1" x14ac:dyDescent="0.3">
      <c r="B6" s="15"/>
      <c r="C6" s="16"/>
      <c r="D6" s="20" t="s">
        <v>7</v>
      </c>
      <c r="E6" s="16"/>
      <c r="F6" s="16"/>
      <c r="G6" s="16"/>
      <c r="H6" s="16"/>
      <c r="I6" s="16"/>
      <c r="J6" s="16"/>
      <c r="K6" s="214" t="s">
        <v>8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6"/>
      <c r="AQ6" s="17"/>
    </row>
    <row r="7" spans="1:56" ht="14.45" customHeight="1" x14ac:dyDescent="0.3">
      <c r="B7" s="15"/>
      <c r="C7" s="16"/>
      <c r="D7" s="21" t="s">
        <v>9</v>
      </c>
      <c r="E7" s="16"/>
      <c r="F7" s="16"/>
      <c r="G7" s="16"/>
      <c r="H7" s="16"/>
      <c r="I7" s="16"/>
      <c r="J7" s="16"/>
      <c r="K7" s="19" t="s">
        <v>10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1" t="s">
        <v>11</v>
      </c>
      <c r="AL7" s="16"/>
      <c r="AM7" s="16"/>
      <c r="AN7" s="19" t="s">
        <v>10</v>
      </c>
      <c r="AO7" s="16"/>
      <c r="AP7" s="16"/>
      <c r="AQ7" s="17"/>
    </row>
    <row r="8" spans="1:56" ht="14.45" customHeight="1" x14ac:dyDescent="0.3">
      <c r="B8" s="15"/>
      <c r="C8" s="16"/>
      <c r="D8" s="21" t="s">
        <v>12</v>
      </c>
      <c r="E8" s="16"/>
      <c r="F8" s="16"/>
      <c r="G8" s="16"/>
      <c r="H8" s="16"/>
      <c r="I8" s="16"/>
      <c r="J8" s="16"/>
      <c r="K8" s="19" t="s">
        <v>13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1" t="s">
        <v>14</v>
      </c>
      <c r="AL8" s="16"/>
      <c r="AM8" s="16"/>
      <c r="AN8" s="189">
        <v>44130</v>
      </c>
      <c r="AO8" s="16"/>
      <c r="AP8" s="16"/>
      <c r="AQ8" s="17"/>
    </row>
    <row r="9" spans="1:56" ht="14.45" customHeight="1" x14ac:dyDescent="0.3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7"/>
    </row>
    <row r="10" spans="1:56" ht="14.45" customHeight="1" x14ac:dyDescent="0.3">
      <c r="B10" s="15"/>
      <c r="C10" s="16"/>
      <c r="D10" s="21" t="s">
        <v>15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1" t="s">
        <v>16</v>
      </c>
      <c r="AL10" s="16"/>
      <c r="AM10" s="16"/>
      <c r="AN10" s="19" t="s">
        <v>17</v>
      </c>
      <c r="AO10" s="16"/>
      <c r="AP10" s="16"/>
      <c r="AQ10" s="17"/>
    </row>
    <row r="11" spans="1:56" ht="18.399999999999999" customHeight="1" x14ac:dyDescent="0.3">
      <c r="B11" s="15"/>
      <c r="C11" s="16"/>
      <c r="D11" s="16"/>
      <c r="E11" s="19" t="s">
        <v>18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1" t="s">
        <v>19</v>
      </c>
      <c r="AL11" s="16"/>
      <c r="AM11" s="16"/>
      <c r="AN11" s="146"/>
      <c r="AO11" s="16"/>
      <c r="AP11" s="16"/>
      <c r="AQ11" s="17"/>
    </row>
    <row r="12" spans="1:56" ht="6.95" customHeight="1" x14ac:dyDescent="0.3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/>
    </row>
    <row r="13" spans="1:56" ht="14.45" customHeight="1" x14ac:dyDescent="0.3">
      <c r="B13" s="15"/>
      <c r="C13" s="16"/>
      <c r="D13" s="21" t="s">
        <v>20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1" t="s">
        <v>16</v>
      </c>
      <c r="AL13" s="16"/>
      <c r="AM13" s="16"/>
      <c r="AN13" s="19" t="s">
        <v>10</v>
      </c>
      <c r="AO13" s="16"/>
      <c r="AP13" s="16"/>
      <c r="AQ13" s="17"/>
    </row>
    <row r="14" spans="1:56" ht="15" x14ac:dyDescent="0.3">
      <c r="B14" s="15"/>
      <c r="C14" s="16"/>
      <c r="D14" s="16"/>
      <c r="E14" s="19" t="s">
        <v>21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1" t="s">
        <v>19</v>
      </c>
      <c r="AL14" s="16"/>
      <c r="AM14" s="16"/>
      <c r="AN14" s="19" t="s">
        <v>10</v>
      </c>
      <c r="AO14" s="16"/>
      <c r="AP14" s="16"/>
      <c r="AQ14" s="17"/>
    </row>
    <row r="15" spans="1:56" ht="6.95" customHeight="1" x14ac:dyDescent="0.3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7"/>
    </row>
    <row r="16" spans="1:56" ht="14.45" customHeight="1" x14ac:dyDescent="0.3">
      <c r="B16" s="15"/>
      <c r="C16" s="16"/>
      <c r="D16" s="21" t="s">
        <v>22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1" t="s">
        <v>16</v>
      </c>
      <c r="AL16" s="16"/>
      <c r="AM16" s="16"/>
      <c r="AN16" s="19" t="s">
        <v>23</v>
      </c>
      <c r="AO16" s="16"/>
      <c r="AP16" s="16"/>
      <c r="AQ16" s="17"/>
    </row>
    <row r="17" spans="2:44" ht="18.399999999999999" customHeight="1" x14ac:dyDescent="0.3">
      <c r="B17" s="15"/>
      <c r="C17" s="16"/>
      <c r="D17" s="16"/>
      <c r="E17" s="19" t="s">
        <v>24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1" t="s">
        <v>19</v>
      </c>
      <c r="AL17" s="16"/>
      <c r="AM17" s="16"/>
      <c r="AN17" s="19" t="s">
        <v>25</v>
      </c>
      <c r="AO17" s="16"/>
      <c r="AP17" s="16"/>
      <c r="AQ17" s="17"/>
    </row>
    <row r="18" spans="2:44" ht="6.95" customHeight="1" x14ac:dyDescent="0.3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</row>
    <row r="19" spans="2:44" ht="14.45" customHeight="1" x14ac:dyDescent="0.3">
      <c r="B19" s="15"/>
      <c r="C19" s="16"/>
      <c r="D19" s="21" t="s">
        <v>26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1" t="s">
        <v>16</v>
      </c>
      <c r="AL19" s="16"/>
      <c r="AM19" s="16"/>
      <c r="AN19" s="19" t="s">
        <v>10</v>
      </c>
      <c r="AO19" s="16"/>
      <c r="AP19" s="16"/>
      <c r="AQ19" s="17"/>
    </row>
    <row r="20" spans="2:44" ht="18.399999999999999" customHeight="1" x14ac:dyDescent="0.3">
      <c r="B20" s="15"/>
      <c r="C20" s="16"/>
      <c r="D20" s="16"/>
      <c r="E20" s="19" t="s">
        <v>21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1" t="s">
        <v>19</v>
      </c>
      <c r="AL20" s="16"/>
      <c r="AM20" s="16"/>
      <c r="AN20" s="19" t="s">
        <v>10</v>
      </c>
      <c r="AO20" s="16"/>
      <c r="AP20" s="16"/>
      <c r="AQ20" s="17"/>
    </row>
    <row r="21" spans="2:44" ht="6.95" customHeight="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7"/>
    </row>
    <row r="22" spans="2:44" ht="15" x14ac:dyDescent="0.3">
      <c r="B22" s="15"/>
      <c r="C22" s="16"/>
      <c r="D22" s="21" t="s">
        <v>27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/>
    </row>
    <row r="23" spans="2:44" ht="22.5" customHeight="1" x14ac:dyDescent="0.3">
      <c r="B23" s="15"/>
      <c r="C23" s="16"/>
      <c r="D23" s="16"/>
      <c r="E23" s="215" t="s">
        <v>10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6"/>
      <c r="AP23" s="16"/>
      <c r="AQ23" s="17"/>
    </row>
    <row r="24" spans="2:44" ht="6.95" customHeight="1" x14ac:dyDescent="0.3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7"/>
    </row>
    <row r="25" spans="2:44" ht="6.95" customHeight="1" x14ac:dyDescent="0.3">
      <c r="B25" s="15"/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6"/>
      <c r="AQ25" s="17"/>
    </row>
    <row r="26" spans="2:44" ht="14.45" customHeight="1" x14ac:dyDescent="0.3">
      <c r="B26" s="15"/>
      <c r="C26" s="16"/>
      <c r="D26" s="23" t="s">
        <v>28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16"/>
      <c r="AL26" s="212"/>
      <c r="AM26" s="212"/>
      <c r="AN26" s="212"/>
      <c r="AO26" s="212"/>
      <c r="AP26" s="16"/>
      <c r="AQ26" s="17"/>
    </row>
    <row r="27" spans="2:44" ht="14.45" customHeight="1" x14ac:dyDescent="0.3">
      <c r="B27" s="15"/>
      <c r="C27" s="16"/>
      <c r="D27" s="23" t="s">
        <v>29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16"/>
      <c r="AL27" s="212"/>
      <c r="AM27" s="212"/>
      <c r="AN27" s="212"/>
      <c r="AO27" s="212"/>
      <c r="AP27" s="16"/>
      <c r="AQ27" s="17"/>
    </row>
    <row r="28" spans="2:44" s="1" customFormat="1" ht="6.95" customHeight="1" x14ac:dyDescent="0.3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143"/>
    </row>
    <row r="29" spans="2:44" s="1" customFormat="1" ht="25.9" customHeight="1" x14ac:dyDescent="0.3">
      <c r="B29" s="24"/>
      <c r="C29" s="25"/>
      <c r="D29" s="27" t="s">
        <v>30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17"/>
      <c r="AL29" s="218"/>
      <c r="AM29" s="218"/>
      <c r="AN29" s="218"/>
      <c r="AO29" s="218"/>
      <c r="AP29" s="25"/>
      <c r="AQ29" s="26"/>
    </row>
    <row r="30" spans="2:44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44" s="2" customFormat="1" ht="14.45" customHeight="1" x14ac:dyDescent="0.3">
      <c r="B31" s="29"/>
      <c r="C31" s="30"/>
      <c r="D31" s="31" t="s">
        <v>31</v>
      </c>
      <c r="E31" s="30"/>
      <c r="F31" s="31" t="s">
        <v>32</v>
      </c>
      <c r="G31" s="30"/>
      <c r="H31" s="30"/>
      <c r="I31" s="30"/>
      <c r="J31" s="30"/>
      <c r="K31" s="30"/>
      <c r="L31" s="194">
        <v>0.2</v>
      </c>
      <c r="M31" s="195"/>
      <c r="N31" s="195"/>
      <c r="O31" s="195"/>
      <c r="P31" s="30"/>
      <c r="Q31" s="30"/>
      <c r="R31" s="30"/>
      <c r="S31" s="30"/>
      <c r="T31" s="33" t="s">
        <v>33</v>
      </c>
      <c r="U31" s="30"/>
      <c r="V31" s="30"/>
      <c r="W31" s="196"/>
      <c r="X31" s="195"/>
      <c r="Y31" s="195"/>
      <c r="Z31" s="195"/>
      <c r="AA31" s="195"/>
      <c r="AB31" s="195"/>
      <c r="AC31" s="195"/>
      <c r="AD31" s="195"/>
      <c r="AE31" s="195"/>
      <c r="AF31" s="30"/>
      <c r="AG31" s="30"/>
      <c r="AH31" s="30"/>
      <c r="AI31" s="30"/>
      <c r="AJ31" s="30"/>
      <c r="AK31" s="196"/>
      <c r="AL31" s="195"/>
      <c r="AM31" s="195"/>
      <c r="AN31" s="195"/>
      <c r="AO31" s="195"/>
      <c r="AP31" s="30"/>
      <c r="AQ31" s="34"/>
    </row>
    <row r="32" spans="2:44" s="2" customFormat="1" ht="14.45" customHeight="1" x14ac:dyDescent="0.3">
      <c r="B32" s="29"/>
      <c r="C32" s="30"/>
      <c r="D32" s="30"/>
      <c r="E32" s="30"/>
      <c r="F32" s="31" t="s">
        <v>34</v>
      </c>
      <c r="G32" s="30"/>
      <c r="H32" s="30"/>
      <c r="I32" s="30"/>
      <c r="J32" s="30"/>
      <c r="K32" s="30"/>
      <c r="L32" s="194">
        <v>0.2</v>
      </c>
      <c r="M32" s="195"/>
      <c r="N32" s="195"/>
      <c r="O32" s="195"/>
      <c r="P32" s="30"/>
      <c r="Q32" s="30"/>
      <c r="R32" s="30"/>
      <c r="S32" s="30"/>
      <c r="T32" s="33" t="s">
        <v>33</v>
      </c>
      <c r="U32" s="30"/>
      <c r="V32" s="30"/>
      <c r="W32" s="196"/>
      <c r="X32" s="195"/>
      <c r="Y32" s="195"/>
      <c r="Z32" s="195"/>
      <c r="AA32" s="195"/>
      <c r="AB32" s="195"/>
      <c r="AC32" s="195"/>
      <c r="AD32" s="195"/>
      <c r="AE32" s="195"/>
      <c r="AF32" s="30"/>
      <c r="AG32" s="30"/>
      <c r="AH32" s="30"/>
      <c r="AI32" s="30"/>
      <c r="AJ32" s="30"/>
      <c r="AK32" s="196"/>
      <c r="AL32" s="195"/>
      <c r="AM32" s="195"/>
      <c r="AN32" s="195"/>
      <c r="AO32" s="195"/>
      <c r="AP32" s="30"/>
      <c r="AQ32" s="34"/>
    </row>
    <row r="33" spans="2:43" s="2" customFormat="1" ht="14.45" hidden="1" customHeight="1" x14ac:dyDescent="0.3">
      <c r="B33" s="29"/>
      <c r="C33" s="30"/>
      <c r="D33" s="30"/>
      <c r="E33" s="30"/>
      <c r="F33" s="31" t="s">
        <v>35</v>
      </c>
      <c r="G33" s="30"/>
      <c r="H33" s="30"/>
      <c r="I33" s="30"/>
      <c r="J33" s="30"/>
      <c r="K33" s="30"/>
      <c r="L33" s="194">
        <v>0.2</v>
      </c>
      <c r="M33" s="195"/>
      <c r="N33" s="195"/>
      <c r="O33" s="195"/>
      <c r="P33" s="30"/>
      <c r="Q33" s="30"/>
      <c r="R33" s="30"/>
      <c r="S33" s="30"/>
      <c r="T33" s="33" t="s">
        <v>33</v>
      </c>
      <c r="U33" s="30"/>
      <c r="V33" s="30"/>
      <c r="W33" s="196" t="e">
        <f>ROUND(#REF!+SUM(#REF!),2)</f>
        <v>#REF!</v>
      </c>
      <c r="X33" s="195"/>
      <c r="Y33" s="195"/>
      <c r="Z33" s="195"/>
      <c r="AA33" s="195"/>
      <c r="AB33" s="195"/>
      <c r="AC33" s="195"/>
      <c r="AD33" s="195"/>
      <c r="AE33" s="195"/>
      <c r="AF33" s="30"/>
      <c r="AG33" s="30"/>
      <c r="AH33" s="30"/>
      <c r="AI33" s="30"/>
      <c r="AJ33" s="30"/>
      <c r="AK33" s="196"/>
      <c r="AL33" s="195"/>
      <c r="AM33" s="195"/>
      <c r="AN33" s="195"/>
      <c r="AO33" s="195"/>
      <c r="AP33" s="30"/>
      <c r="AQ33" s="34"/>
    </row>
    <row r="34" spans="2:43" s="2" customFormat="1" ht="14.45" hidden="1" customHeight="1" x14ac:dyDescent="0.3">
      <c r="B34" s="29"/>
      <c r="C34" s="30"/>
      <c r="D34" s="30"/>
      <c r="E34" s="30"/>
      <c r="F34" s="31" t="s">
        <v>36</v>
      </c>
      <c r="G34" s="30"/>
      <c r="H34" s="30"/>
      <c r="I34" s="30"/>
      <c r="J34" s="30"/>
      <c r="K34" s="30"/>
      <c r="L34" s="194">
        <v>0.2</v>
      </c>
      <c r="M34" s="195"/>
      <c r="N34" s="195"/>
      <c r="O34" s="195"/>
      <c r="P34" s="30"/>
      <c r="Q34" s="30"/>
      <c r="R34" s="30"/>
      <c r="S34" s="30"/>
      <c r="T34" s="33" t="s">
        <v>33</v>
      </c>
      <c r="U34" s="30"/>
      <c r="V34" s="30"/>
      <c r="W34" s="196" t="e">
        <f>ROUND(#REF!+SUM(#REF!),2)</f>
        <v>#REF!</v>
      </c>
      <c r="X34" s="195"/>
      <c r="Y34" s="195"/>
      <c r="Z34" s="195"/>
      <c r="AA34" s="195"/>
      <c r="AB34" s="195"/>
      <c r="AC34" s="195"/>
      <c r="AD34" s="195"/>
      <c r="AE34" s="195"/>
      <c r="AF34" s="30"/>
      <c r="AG34" s="30"/>
      <c r="AH34" s="30"/>
      <c r="AI34" s="30"/>
      <c r="AJ34" s="30"/>
      <c r="AK34" s="196"/>
      <c r="AL34" s="195"/>
      <c r="AM34" s="195"/>
      <c r="AN34" s="195"/>
      <c r="AO34" s="195"/>
      <c r="AP34" s="30"/>
      <c r="AQ34" s="34"/>
    </row>
    <row r="35" spans="2:43" s="2" customFormat="1" ht="14.45" hidden="1" customHeight="1" x14ac:dyDescent="0.3">
      <c r="B35" s="29"/>
      <c r="C35" s="30"/>
      <c r="D35" s="30"/>
      <c r="E35" s="30"/>
      <c r="F35" s="31" t="s">
        <v>37</v>
      </c>
      <c r="G35" s="30"/>
      <c r="H35" s="30"/>
      <c r="I35" s="30"/>
      <c r="J35" s="30"/>
      <c r="K35" s="30"/>
      <c r="L35" s="194">
        <v>0</v>
      </c>
      <c r="M35" s="195"/>
      <c r="N35" s="195"/>
      <c r="O35" s="195"/>
      <c r="P35" s="30"/>
      <c r="Q35" s="30"/>
      <c r="R35" s="30"/>
      <c r="S35" s="30"/>
      <c r="T35" s="33" t="s">
        <v>33</v>
      </c>
      <c r="U35" s="30"/>
      <c r="V35" s="30"/>
      <c r="W35" s="196" t="e">
        <f>ROUND(#REF!+SUM(#REF!),2)</f>
        <v>#REF!</v>
      </c>
      <c r="X35" s="195"/>
      <c r="Y35" s="195"/>
      <c r="Z35" s="195"/>
      <c r="AA35" s="195"/>
      <c r="AB35" s="195"/>
      <c r="AC35" s="195"/>
      <c r="AD35" s="195"/>
      <c r="AE35" s="195"/>
      <c r="AF35" s="30"/>
      <c r="AG35" s="30"/>
      <c r="AH35" s="30"/>
      <c r="AI35" s="30"/>
      <c r="AJ35" s="30"/>
      <c r="AK35" s="196"/>
      <c r="AL35" s="195"/>
      <c r="AM35" s="195"/>
      <c r="AN35" s="195"/>
      <c r="AO35" s="195"/>
      <c r="AP35" s="30"/>
      <c r="AQ35" s="34"/>
    </row>
    <row r="36" spans="2:43" s="1" customFormat="1" ht="6.95" customHeight="1" x14ac:dyDescent="0.3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1" customFormat="1" ht="25.9" customHeight="1" x14ac:dyDescent="0.3">
      <c r="B37" s="24"/>
      <c r="C37" s="35"/>
      <c r="D37" s="36" t="s">
        <v>38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39</v>
      </c>
      <c r="U37" s="37"/>
      <c r="V37" s="37"/>
      <c r="W37" s="37"/>
      <c r="X37" s="201" t="s">
        <v>40</v>
      </c>
      <c r="Y37" s="202"/>
      <c r="Z37" s="202"/>
      <c r="AA37" s="202"/>
      <c r="AB37" s="202"/>
      <c r="AC37" s="37"/>
      <c r="AD37" s="37"/>
      <c r="AE37" s="37"/>
      <c r="AF37" s="37"/>
      <c r="AG37" s="37"/>
      <c r="AH37" s="37"/>
      <c r="AI37" s="37"/>
      <c r="AJ37" s="37"/>
      <c r="AK37" s="203"/>
      <c r="AL37" s="202"/>
      <c r="AM37" s="202"/>
      <c r="AN37" s="202"/>
      <c r="AO37" s="204"/>
      <c r="AP37" s="35"/>
      <c r="AQ37" s="26"/>
    </row>
    <row r="38" spans="2:43" s="1" customFormat="1" ht="14.4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x14ac:dyDescent="0.3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2:43" x14ac:dyDescent="0.3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/>
    </row>
    <row r="41" spans="2:43" x14ac:dyDescent="0.3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/>
    </row>
    <row r="42" spans="2:43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/>
    </row>
    <row r="43" spans="2:43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</row>
    <row r="44" spans="2:43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/>
    </row>
    <row r="45" spans="2:43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7"/>
    </row>
    <row r="46" spans="2:43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/>
    </row>
    <row r="47" spans="2:43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7"/>
    </row>
    <row r="48" spans="2:43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7"/>
    </row>
    <row r="49" spans="2:43" s="1" customFormat="1" ht="15" x14ac:dyDescent="0.3">
      <c r="B49" s="24"/>
      <c r="C49" s="25"/>
      <c r="D49" s="39" t="s">
        <v>41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25"/>
      <c r="AB49" s="25"/>
      <c r="AC49" s="39" t="s">
        <v>42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25"/>
      <c r="AQ49" s="26"/>
    </row>
    <row r="50" spans="2:43" x14ac:dyDescent="0.3">
      <c r="B50" s="15"/>
      <c r="C50" s="16"/>
      <c r="D50" s="4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43"/>
      <c r="AA50" s="16"/>
      <c r="AB50" s="16"/>
      <c r="AC50" s="42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43"/>
      <c r="AP50" s="16"/>
      <c r="AQ50" s="17"/>
    </row>
    <row r="51" spans="2:43" x14ac:dyDescent="0.3">
      <c r="B51" s="15"/>
      <c r="C51" s="16"/>
      <c r="D51" s="4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43"/>
      <c r="AA51" s="16"/>
      <c r="AB51" s="16"/>
      <c r="AC51" s="42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43"/>
      <c r="AP51" s="16"/>
      <c r="AQ51" s="17"/>
    </row>
    <row r="52" spans="2:43" x14ac:dyDescent="0.3">
      <c r="B52" s="15"/>
      <c r="C52" s="16"/>
      <c r="D52" s="4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43"/>
      <c r="AA52" s="16"/>
      <c r="AB52" s="16"/>
      <c r="AC52" s="42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43"/>
      <c r="AP52" s="16"/>
      <c r="AQ52" s="17"/>
    </row>
    <row r="53" spans="2:43" x14ac:dyDescent="0.3">
      <c r="B53" s="15"/>
      <c r="C53" s="16"/>
      <c r="D53" s="4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43"/>
      <c r="AA53" s="16"/>
      <c r="AB53" s="16"/>
      <c r="AC53" s="42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43"/>
      <c r="AP53" s="16"/>
      <c r="AQ53" s="17"/>
    </row>
    <row r="54" spans="2:43" x14ac:dyDescent="0.3">
      <c r="B54" s="15"/>
      <c r="C54" s="16"/>
      <c r="D54" s="42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43"/>
      <c r="AA54" s="16"/>
      <c r="AB54" s="16"/>
      <c r="AC54" s="42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43"/>
      <c r="AP54" s="16"/>
      <c r="AQ54" s="17"/>
    </row>
    <row r="55" spans="2:43" x14ac:dyDescent="0.3">
      <c r="B55" s="15"/>
      <c r="C55" s="16"/>
      <c r="D55" s="42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3"/>
      <c r="AA55" s="16"/>
      <c r="AB55" s="16"/>
      <c r="AC55" s="42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43"/>
      <c r="AP55" s="16"/>
      <c r="AQ55" s="17"/>
    </row>
    <row r="56" spans="2:43" x14ac:dyDescent="0.3">
      <c r="B56" s="15"/>
      <c r="C56" s="16"/>
      <c r="D56" s="4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43"/>
      <c r="AA56" s="16"/>
      <c r="AB56" s="16"/>
      <c r="AC56" s="42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3"/>
      <c r="AP56" s="16"/>
      <c r="AQ56" s="17"/>
    </row>
    <row r="57" spans="2:43" x14ac:dyDescent="0.3">
      <c r="B57" s="15"/>
      <c r="C57" s="16"/>
      <c r="D57" s="4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3"/>
      <c r="AA57" s="16"/>
      <c r="AB57" s="16"/>
      <c r="AC57" s="42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43"/>
      <c r="AP57" s="16"/>
      <c r="AQ57" s="17"/>
    </row>
    <row r="58" spans="2:43" s="1" customFormat="1" ht="15" x14ac:dyDescent="0.3">
      <c r="B58" s="24"/>
      <c r="C58" s="25"/>
      <c r="D58" s="44" t="s">
        <v>43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44</v>
      </c>
      <c r="S58" s="45"/>
      <c r="T58" s="45"/>
      <c r="U58" s="45"/>
      <c r="V58" s="45"/>
      <c r="W58" s="45"/>
      <c r="X58" s="45"/>
      <c r="Y58" s="45"/>
      <c r="Z58" s="47"/>
      <c r="AA58" s="25"/>
      <c r="AB58" s="25"/>
      <c r="AC58" s="44" t="s">
        <v>43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44</v>
      </c>
      <c r="AN58" s="45"/>
      <c r="AO58" s="47"/>
      <c r="AP58" s="25"/>
      <c r="AQ58" s="26"/>
    </row>
    <row r="59" spans="2:43" x14ac:dyDescent="0.3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"/>
    </row>
    <row r="60" spans="2:43" s="1" customFormat="1" ht="15" x14ac:dyDescent="0.3">
      <c r="B60" s="24"/>
      <c r="C60" s="25"/>
      <c r="D60" s="39" t="s">
        <v>45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25"/>
      <c r="AB60" s="25"/>
      <c r="AC60" s="39" t="s">
        <v>46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25"/>
      <c r="AQ60" s="26"/>
    </row>
    <row r="61" spans="2:43" x14ac:dyDescent="0.3">
      <c r="B61" s="15"/>
      <c r="C61" s="16"/>
      <c r="D61" s="4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43"/>
      <c r="AA61" s="16"/>
      <c r="AB61" s="16"/>
      <c r="AC61" s="42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43"/>
      <c r="AP61" s="16"/>
      <c r="AQ61" s="17"/>
    </row>
    <row r="62" spans="2:43" x14ac:dyDescent="0.3">
      <c r="B62" s="15"/>
      <c r="C62" s="16"/>
      <c r="D62" s="4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43"/>
      <c r="AA62" s="16"/>
      <c r="AB62" s="16"/>
      <c r="AC62" s="42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43"/>
      <c r="AP62" s="16"/>
      <c r="AQ62" s="17"/>
    </row>
    <row r="63" spans="2:43" x14ac:dyDescent="0.3">
      <c r="B63" s="15"/>
      <c r="C63" s="16"/>
      <c r="D63" s="4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43"/>
      <c r="AA63" s="16"/>
      <c r="AB63" s="16"/>
      <c r="AC63" s="42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43"/>
      <c r="AP63" s="16"/>
      <c r="AQ63" s="17"/>
    </row>
    <row r="64" spans="2:43" x14ac:dyDescent="0.3">
      <c r="B64" s="15"/>
      <c r="C64" s="16"/>
      <c r="D64" s="4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43"/>
      <c r="AA64" s="16"/>
      <c r="AB64" s="16"/>
      <c r="AC64" s="42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43"/>
      <c r="AP64" s="16"/>
      <c r="AQ64" s="17"/>
    </row>
    <row r="65" spans="2:43" x14ac:dyDescent="0.3">
      <c r="B65" s="15"/>
      <c r="C65" s="16"/>
      <c r="D65" s="4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43"/>
      <c r="AA65" s="16"/>
      <c r="AB65" s="16"/>
      <c r="AC65" s="42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43"/>
      <c r="AP65" s="16"/>
      <c r="AQ65" s="17"/>
    </row>
    <row r="66" spans="2:43" x14ac:dyDescent="0.3">
      <c r="B66" s="15"/>
      <c r="C66" s="16"/>
      <c r="D66" s="4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43"/>
      <c r="AA66" s="16"/>
      <c r="AB66" s="16"/>
      <c r="AC66" s="42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43"/>
      <c r="AP66" s="16"/>
      <c r="AQ66" s="17"/>
    </row>
    <row r="67" spans="2:43" x14ac:dyDescent="0.3">
      <c r="B67" s="15"/>
      <c r="C67" s="16"/>
      <c r="D67" s="4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43"/>
      <c r="AA67" s="16"/>
      <c r="AB67" s="16"/>
      <c r="AC67" s="42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43"/>
      <c r="AP67" s="16"/>
      <c r="AQ67" s="17"/>
    </row>
    <row r="68" spans="2:43" x14ac:dyDescent="0.3">
      <c r="B68" s="15"/>
      <c r="C68" s="16"/>
      <c r="D68" s="4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43"/>
      <c r="AA68" s="16"/>
      <c r="AB68" s="16"/>
      <c r="AC68" s="42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43"/>
      <c r="AP68" s="16"/>
      <c r="AQ68" s="17"/>
    </row>
    <row r="69" spans="2:43" s="1" customFormat="1" ht="15" x14ac:dyDescent="0.3">
      <c r="B69" s="24"/>
      <c r="C69" s="25"/>
      <c r="D69" s="44" t="s">
        <v>43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 t="s">
        <v>44</v>
      </c>
      <c r="S69" s="45"/>
      <c r="T69" s="45"/>
      <c r="U69" s="45"/>
      <c r="V69" s="45"/>
      <c r="W69" s="45"/>
      <c r="X69" s="45"/>
      <c r="Y69" s="45"/>
      <c r="Z69" s="47"/>
      <c r="AA69" s="25"/>
      <c r="AB69" s="25"/>
      <c r="AC69" s="44" t="s">
        <v>43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6" t="s">
        <v>44</v>
      </c>
      <c r="AN69" s="45"/>
      <c r="AO69" s="47"/>
      <c r="AP69" s="25"/>
      <c r="AQ69" s="26"/>
    </row>
    <row r="70" spans="2:43" s="1" customFormat="1" ht="6.95" customHeight="1" x14ac:dyDescent="0.3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</row>
    <row r="71" spans="2:43" s="1" customFormat="1" ht="6.9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</row>
    <row r="75" spans="2:43" s="1" customFormat="1" ht="6.95" customHeight="1" x14ac:dyDescent="0.3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2:43" s="1" customFormat="1" ht="36.950000000000003" customHeight="1" x14ac:dyDescent="0.3">
      <c r="B76" s="24"/>
      <c r="C76" s="205" t="s">
        <v>47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6"/>
    </row>
    <row r="77" spans="2:43" s="3" customFormat="1" ht="14.45" customHeight="1" x14ac:dyDescent="0.3">
      <c r="B77" s="54"/>
      <c r="C77" s="21" t="s">
        <v>5</v>
      </c>
      <c r="D77" s="55"/>
      <c r="E77" s="55"/>
      <c r="F77" s="55"/>
      <c r="G77" s="55"/>
      <c r="H77" s="55"/>
      <c r="I77" s="55"/>
      <c r="J77" s="55"/>
      <c r="K77" s="55"/>
      <c r="L77" s="55" t="str">
        <f>K5</f>
        <v>A2014-105-TD</v>
      </c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6"/>
    </row>
    <row r="78" spans="2:43" s="4" customFormat="1" ht="36.950000000000003" customHeight="1" x14ac:dyDescent="0.3">
      <c r="B78" s="57"/>
      <c r="C78" s="58" t="s">
        <v>7</v>
      </c>
      <c r="D78" s="59"/>
      <c r="E78" s="59"/>
      <c r="F78" s="59"/>
      <c r="G78" s="59"/>
      <c r="H78" s="59"/>
      <c r="I78" s="59"/>
      <c r="J78" s="59"/>
      <c r="K78" s="59"/>
      <c r="L78" s="197" t="str">
        <f>K6</f>
        <v>Rožňava OOPZ, rekonštrukcia a modernizácia objektu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59"/>
      <c r="AQ78" s="60"/>
    </row>
    <row r="79" spans="2:43" s="1" customFormat="1" ht="6.95" customHeight="1" x14ac:dyDescent="0.3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1" customFormat="1" ht="15" x14ac:dyDescent="0.3">
      <c r="B80" s="24"/>
      <c r="C80" s="21" t="s">
        <v>12</v>
      </c>
      <c r="D80" s="25"/>
      <c r="E80" s="25"/>
      <c r="F80" s="25"/>
      <c r="G80" s="25"/>
      <c r="H80" s="25"/>
      <c r="I80" s="25"/>
      <c r="J80" s="25"/>
      <c r="K80" s="25"/>
      <c r="L80" s="61" t="str">
        <f>IF(K8="","",K8)</f>
        <v>Rožňava OOPZ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1" t="s">
        <v>14</v>
      </c>
      <c r="AJ80" s="25"/>
      <c r="AK80" s="25"/>
      <c r="AL80" s="25"/>
      <c r="AM80" s="219">
        <f>AN8</f>
        <v>44130</v>
      </c>
      <c r="AN80" s="219"/>
      <c r="AO80" s="25"/>
      <c r="AP80" s="25"/>
      <c r="AQ80" s="26"/>
    </row>
    <row r="81" spans="1:43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1:43" s="1" customFormat="1" ht="15" customHeight="1" x14ac:dyDescent="0.3">
      <c r="B82" s="24"/>
      <c r="C82" s="21" t="s">
        <v>15</v>
      </c>
      <c r="D82" s="25"/>
      <c r="E82" s="25"/>
      <c r="F82" s="25"/>
      <c r="G82" s="25"/>
      <c r="H82" s="25"/>
      <c r="I82" s="25"/>
      <c r="J82" s="25"/>
      <c r="K82" s="25"/>
      <c r="L82" s="55" t="str">
        <f>IF(E11= "","",E11)</f>
        <v>Ministerstvo vnútra Slovenskej republiky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1" t="s">
        <v>22</v>
      </c>
      <c r="AJ82" s="25"/>
      <c r="AK82" s="25"/>
      <c r="AL82" s="25"/>
      <c r="AM82" s="199" t="str">
        <f>IF(E17="","",E17)</f>
        <v>Aproving s.r.o.</v>
      </c>
      <c r="AN82" s="200"/>
      <c r="AO82" s="200"/>
      <c r="AP82" s="200"/>
      <c r="AQ82" s="26"/>
    </row>
    <row r="83" spans="1:43" s="1" customFormat="1" ht="15" x14ac:dyDescent="0.3">
      <c r="B83" s="24"/>
      <c r="C83" s="21" t="s">
        <v>20</v>
      </c>
      <c r="D83" s="25"/>
      <c r="E83" s="25"/>
      <c r="F83" s="25"/>
      <c r="G83" s="25"/>
      <c r="H83" s="25"/>
      <c r="I83" s="25"/>
      <c r="J83" s="25"/>
      <c r="K83" s="25"/>
      <c r="L83" s="55" t="str">
        <f>IF(E14="","",E14)</f>
        <v xml:space="preserve"> 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1" t="s">
        <v>26</v>
      </c>
      <c r="AJ83" s="25"/>
      <c r="AK83" s="25"/>
      <c r="AL83" s="25"/>
      <c r="AM83" s="199" t="str">
        <f>IF(E20="","",E20)</f>
        <v xml:space="preserve"> </v>
      </c>
      <c r="AN83" s="200"/>
      <c r="AO83" s="200"/>
      <c r="AP83" s="200"/>
      <c r="AQ83" s="26"/>
    </row>
    <row r="84" spans="1:43" s="1" customFormat="1" ht="10.9" customHeight="1" x14ac:dyDescent="0.3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6"/>
    </row>
    <row r="85" spans="1:43" s="1" customFormat="1" ht="29.25" customHeight="1" x14ac:dyDescent="0.3">
      <c r="B85" s="24"/>
      <c r="C85" s="206" t="s">
        <v>48</v>
      </c>
      <c r="D85" s="207"/>
      <c r="E85" s="207"/>
      <c r="F85" s="207"/>
      <c r="G85" s="207"/>
      <c r="H85" s="62"/>
      <c r="I85" s="208" t="s">
        <v>49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50</v>
      </c>
      <c r="AH85" s="207"/>
      <c r="AI85" s="207"/>
      <c r="AJ85" s="207"/>
      <c r="AK85" s="207"/>
      <c r="AL85" s="207"/>
      <c r="AM85" s="207"/>
      <c r="AN85" s="208" t="s">
        <v>51</v>
      </c>
      <c r="AO85" s="207"/>
      <c r="AP85" s="209"/>
      <c r="AQ85" s="26"/>
    </row>
    <row r="86" spans="1:43" s="1" customFormat="1" ht="10.9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6"/>
    </row>
    <row r="87" spans="1:43" s="4" customFormat="1" ht="32.450000000000003" customHeight="1" x14ac:dyDescent="0.3">
      <c r="B87" s="57"/>
      <c r="C87" s="63" t="s">
        <v>52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226"/>
      <c r="AH87" s="226"/>
      <c r="AI87" s="226"/>
      <c r="AJ87" s="226"/>
      <c r="AK87" s="226"/>
      <c r="AL87" s="226"/>
      <c r="AM87" s="226"/>
      <c r="AN87" s="220"/>
      <c r="AO87" s="220"/>
      <c r="AP87" s="220"/>
      <c r="AQ87" s="60"/>
    </row>
    <row r="88" spans="1:43" s="5" customFormat="1" ht="37.5" customHeight="1" x14ac:dyDescent="0.3">
      <c r="A88" s="108" t="s">
        <v>666</v>
      </c>
      <c r="B88" s="65"/>
      <c r="C88" s="66"/>
      <c r="D88" s="193" t="s">
        <v>6</v>
      </c>
      <c r="E88" s="192"/>
      <c r="F88" s="192"/>
      <c r="G88" s="192"/>
      <c r="H88" s="192"/>
      <c r="I88" s="67"/>
      <c r="J88" s="193" t="s">
        <v>8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1"/>
      <c r="AH88" s="192"/>
      <c r="AI88" s="192"/>
      <c r="AJ88" s="192"/>
      <c r="AK88" s="192"/>
      <c r="AL88" s="192"/>
      <c r="AM88" s="192"/>
      <c r="AN88" s="191"/>
      <c r="AO88" s="192"/>
      <c r="AP88" s="192"/>
      <c r="AQ88" s="68"/>
    </row>
    <row r="89" spans="1:43" s="5" customFormat="1" ht="22.5" customHeight="1" x14ac:dyDescent="0.3">
      <c r="B89" s="65"/>
      <c r="C89" s="66"/>
      <c r="D89" s="193" t="s">
        <v>54</v>
      </c>
      <c r="E89" s="192"/>
      <c r="F89" s="192"/>
      <c r="G89" s="192"/>
      <c r="H89" s="192"/>
      <c r="I89" s="67"/>
      <c r="J89" s="193" t="s">
        <v>55</v>
      </c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225"/>
      <c r="AH89" s="192"/>
      <c r="AI89" s="192"/>
      <c r="AJ89" s="192"/>
      <c r="AK89" s="192"/>
      <c r="AL89" s="192"/>
      <c r="AM89" s="192"/>
      <c r="AN89" s="191"/>
      <c r="AO89" s="192"/>
      <c r="AP89" s="192"/>
      <c r="AQ89" s="68"/>
    </row>
    <row r="90" spans="1:43" s="6" customFormat="1" ht="22.5" customHeight="1" x14ac:dyDescent="0.3">
      <c r="A90" s="108" t="s">
        <v>666</v>
      </c>
      <c r="B90" s="69"/>
      <c r="C90" s="70"/>
      <c r="D90" s="70"/>
      <c r="E90" s="223" t="s">
        <v>54</v>
      </c>
      <c r="F90" s="222"/>
      <c r="G90" s="222"/>
      <c r="H90" s="222"/>
      <c r="I90" s="222"/>
      <c r="J90" s="70"/>
      <c r="K90" s="223" t="s">
        <v>55</v>
      </c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1"/>
      <c r="AH90" s="222"/>
      <c r="AI90" s="222"/>
      <c r="AJ90" s="222"/>
      <c r="AK90" s="222"/>
      <c r="AL90" s="222"/>
      <c r="AM90" s="222"/>
      <c r="AN90" s="221"/>
      <c r="AO90" s="222"/>
      <c r="AP90" s="222"/>
      <c r="AQ90" s="71"/>
    </row>
    <row r="91" spans="1:43" s="6" customFormat="1" ht="22.5" customHeight="1" x14ac:dyDescent="0.3">
      <c r="A91" s="108" t="s">
        <v>666</v>
      </c>
      <c r="B91" s="69"/>
      <c r="C91" s="70"/>
      <c r="D91" s="70"/>
      <c r="E91" s="223" t="s">
        <v>57</v>
      </c>
      <c r="F91" s="222"/>
      <c r="G91" s="222"/>
      <c r="H91" s="222"/>
      <c r="I91" s="222"/>
      <c r="J91" s="70"/>
      <c r="K91" s="223" t="s">
        <v>58</v>
      </c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1"/>
      <c r="AH91" s="222"/>
      <c r="AI91" s="222"/>
      <c r="AJ91" s="222"/>
      <c r="AK91" s="222"/>
      <c r="AL91" s="222"/>
      <c r="AM91" s="222"/>
      <c r="AN91" s="221"/>
      <c r="AO91" s="222"/>
      <c r="AP91" s="222"/>
      <c r="AQ91" s="71"/>
    </row>
    <row r="92" spans="1:43" s="6" customFormat="1" ht="22.5" customHeight="1" x14ac:dyDescent="0.3">
      <c r="A92" s="108" t="s">
        <v>666</v>
      </c>
      <c r="B92" s="69"/>
      <c r="C92" s="70"/>
      <c r="D92" s="70"/>
      <c r="E92" s="223" t="s">
        <v>59</v>
      </c>
      <c r="F92" s="222"/>
      <c r="G92" s="222"/>
      <c r="H92" s="222"/>
      <c r="I92" s="222"/>
      <c r="J92" s="70"/>
      <c r="K92" s="223" t="s">
        <v>60</v>
      </c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1"/>
      <c r="AH92" s="222"/>
      <c r="AI92" s="222"/>
      <c r="AJ92" s="222"/>
      <c r="AK92" s="222"/>
      <c r="AL92" s="222"/>
      <c r="AM92" s="222"/>
      <c r="AN92" s="221"/>
      <c r="AO92" s="222"/>
      <c r="AP92" s="222"/>
      <c r="AQ92" s="71"/>
    </row>
    <row r="93" spans="1:43" s="6" customFormat="1" ht="22.5" customHeight="1" x14ac:dyDescent="0.3">
      <c r="A93" s="108" t="s">
        <v>666</v>
      </c>
      <c r="B93" s="69"/>
      <c r="C93" s="70"/>
      <c r="D93" s="70"/>
      <c r="E93" s="223" t="s">
        <v>61</v>
      </c>
      <c r="F93" s="222"/>
      <c r="G93" s="222"/>
      <c r="H93" s="222"/>
      <c r="I93" s="222"/>
      <c r="J93" s="70"/>
      <c r="K93" s="223" t="s">
        <v>62</v>
      </c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1"/>
      <c r="AH93" s="222"/>
      <c r="AI93" s="222"/>
      <c r="AJ93" s="222"/>
      <c r="AK93" s="222"/>
      <c r="AL93" s="222"/>
      <c r="AM93" s="222"/>
      <c r="AN93" s="221"/>
      <c r="AO93" s="222"/>
      <c r="AP93" s="222"/>
      <c r="AQ93" s="71"/>
    </row>
    <row r="94" spans="1:43" s="5" customFormat="1" ht="22.5" customHeight="1" x14ac:dyDescent="0.3">
      <c r="B94" s="65"/>
      <c r="C94" s="66"/>
      <c r="D94" s="193" t="s">
        <v>63</v>
      </c>
      <c r="E94" s="192"/>
      <c r="F94" s="192"/>
      <c r="G94" s="192"/>
      <c r="H94" s="192"/>
      <c r="I94" s="67"/>
      <c r="J94" s="193" t="s">
        <v>64</v>
      </c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225"/>
      <c r="AH94" s="192"/>
      <c r="AI94" s="192"/>
      <c r="AJ94" s="192"/>
      <c r="AK94" s="192"/>
      <c r="AL94" s="192"/>
      <c r="AM94" s="192"/>
      <c r="AN94" s="191"/>
      <c r="AO94" s="192"/>
      <c r="AP94" s="192"/>
      <c r="AQ94" s="68"/>
    </row>
    <row r="95" spans="1:43" s="6" customFormat="1" ht="22.5" customHeight="1" x14ac:dyDescent="0.3">
      <c r="A95" s="108" t="s">
        <v>666</v>
      </c>
      <c r="B95" s="69"/>
      <c r="C95" s="70"/>
      <c r="D95" s="70"/>
      <c r="E95" s="223" t="s">
        <v>63</v>
      </c>
      <c r="F95" s="222"/>
      <c r="G95" s="222"/>
      <c r="H95" s="222"/>
      <c r="I95" s="222"/>
      <c r="J95" s="70"/>
      <c r="K95" s="223" t="s">
        <v>64</v>
      </c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1"/>
      <c r="AH95" s="222"/>
      <c r="AI95" s="222"/>
      <c r="AJ95" s="222"/>
      <c r="AK95" s="222"/>
      <c r="AL95" s="222"/>
      <c r="AM95" s="222"/>
      <c r="AN95" s="221"/>
      <c r="AO95" s="222"/>
      <c r="AP95" s="222"/>
      <c r="AQ95" s="71"/>
    </row>
    <row r="96" spans="1:43" s="6" customFormat="1" ht="22.5" customHeight="1" x14ac:dyDescent="0.3">
      <c r="A96" s="108" t="s">
        <v>666</v>
      </c>
      <c r="B96" s="69"/>
      <c r="C96" s="70"/>
      <c r="D96" s="70"/>
      <c r="E96" s="223" t="s">
        <v>65</v>
      </c>
      <c r="F96" s="222"/>
      <c r="G96" s="222"/>
      <c r="H96" s="222"/>
      <c r="I96" s="222"/>
      <c r="J96" s="70"/>
      <c r="K96" s="223" t="s">
        <v>66</v>
      </c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1"/>
      <c r="AH96" s="222"/>
      <c r="AI96" s="222"/>
      <c r="AJ96" s="222"/>
      <c r="AK96" s="222"/>
      <c r="AL96" s="222"/>
      <c r="AM96" s="222"/>
      <c r="AN96" s="221"/>
      <c r="AO96" s="222"/>
      <c r="AP96" s="222"/>
      <c r="AQ96" s="71"/>
    </row>
    <row r="97" spans="1:43" s="5" customFormat="1" ht="22.5" customHeight="1" x14ac:dyDescent="0.3">
      <c r="B97" s="65"/>
      <c r="C97" s="66"/>
      <c r="D97" s="193" t="s">
        <v>67</v>
      </c>
      <c r="E97" s="192"/>
      <c r="F97" s="192"/>
      <c r="G97" s="192"/>
      <c r="H97" s="192"/>
      <c r="I97" s="67"/>
      <c r="J97" s="193" t="s">
        <v>68</v>
      </c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225"/>
      <c r="AH97" s="192"/>
      <c r="AI97" s="192"/>
      <c r="AJ97" s="192"/>
      <c r="AK97" s="192"/>
      <c r="AL97" s="192"/>
      <c r="AM97" s="192"/>
      <c r="AN97" s="191"/>
      <c r="AO97" s="192"/>
      <c r="AP97" s="192"/>
      <c r="AQ97" s="68"/>
    </row>
    <row r="98" spans="1:43" s="6" customFormat="1" ht="22.5" customHeight="1" x14ac:dyDescent="0.3">
      <c r="A98" s="108" t="s">
        <v>666</v>
      </c>
      <c r="B98" s="69"/>
      <c r="C98" s="70"/>
      <c r="D98" s="70"/>
      <c r="E98" s="223" t="s">
        <v>67</v>
      </c>
      <c r="F98" s="222"/>
      <c r="G98" s="222"/>
      <c r="H98" s="222"/>
      <c r="I98" s="222"/>
      <c r="J98" s="70"/>
      <c r="K98" s="223" t="s">
        <v>68</v>
      </c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1"/>
      <c r="AH98" s="222"/>
      <c r="AI98" s="222"/>
      <c r="AJ98" s="222"/>
      <c r="AK98" s="222"/>
      <c r="AL98" s="222"/>
      <c r="AM98" s="222"/>
      <c r="AN98" s="221"/>
      <c r="AO98" s="222"/>
      <c r="AP98" s="222"/>
      <c r="AQ98" s="71"/>
    </row>
    <row r="99" spans="1:43" s="6" customFormat="1" ht="22.5" customHeight="1" x14ac:dyDescent="0.3">
      <c r="A99" s="108" t="s">
        <v>666</v>
      </c>
      <c r="B99" s="69"/>
      <c r="C99" s="70"/>
      <c r="D99" s="70"/>
      <c r="E99" s="223" t="s">
        <v>69</v>
      </c>
      <c r="F99" s="222"/>
      <c r="G99" s="222"/>
      <c r="H99" s="222"/>
      <c r="I99" s="222"/>
      <c r="J99" s="70"/>
      <c r="K99" s="223" t="s">
        <v>70</v>
      </c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1"/>
      <c r="AH99" s="222"/>
      <c r="AI99" s="222"/>
      <c r="AJ99" s="222"/>
      <c r="AK99" s="222"/>
      <c r="AL99" s="222"/>
      <c r="AM99" s="222"/>
      <c r="AN99" s="221"/>
      <c r="AO99" s="222"/>
      <c r="AP99" s="222"/>
      <c r="AQ99" s="71"/>
    </row>
    <row r="100" spans="1:43" s="6" customFormat="1" ht="22.5" customHeight="1" x14ac:dyDescent="0.3">
      <c r="A100" s="108" t="s">
        <v>666</v>
      </c>
      <c r="B100" s="69"/>
      <c r="C100" s="70"/>
      <c r="D100" s="70"/>
      <c r="E100" s="223" t="s">
        <v>71</v>
      </c>
      <c r="F100" s="222"/>
      <c r="G100" s="222"/>
      <c r="H100" s="222"/>
      <c r="I100" s="222"/>
      <c r="J100" s="70"/>
      <c r="K100" s="223" t="s">
        <v>72</v>
      </c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1"/>
      <c r="AH100" s="222"/>
      <c r="AI100" s="222"/>
      <c r="AJ100" s="222"/>
      <c r="AK100" s="222"/>
      <c r="AL100" s="222"/>
      <c r="AM100" s="222"/>
      <c r="AN100" s="221"/>
      <c r="AO100" s="222"/>
      <c r="AP100" s="222"/>
      <c r="AQ100" s="71"/>
    </row>
    <row r="101" spans="1:43" s="6" customFormat="1" ht="22.5" customHeight="1" x14ac:dyDescent="0.3">
      <c r="A101" s="108" t="s">
        <v>666</v>
      </c>
      <c r="B101" s="69"/>
      <c r="C101" s="70"/>
      <c r="D101" s="70"/>
      <c r="E101" s="223" t="s">
        <v>73</v>
      </c>
      <c r="F101" s="222"/>
      <c r="G101" s="222"/>
      <c r="H101" s="222"/>
      <c r="I101" s="222"/>
      <c r="J101" s="70"/>
      <c r="K101" s="223" t="s">
        <v>74</v>
      </c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1"/>
      <c r="AH101" s="222"/>
      <c r="AI101" s="222"/>
      <c r="AJ101" s="222"/>
      <c r="AK101" s="222"/>
      <c r="AL101" s="222"/>
      <c r="AM101" s="222"/>
      <c r="AN101" s="221"/>
      <c r="AO101" s="222"/>
      <c r="AP101" s="222"/>
      <c r="AQ101" s="71"/>
    </row>
    <row r="102" spans="1:43" s="6" customFormat="1" ht="22.5" customHeight="1" x14ac:dyDescent="0.3">
      <c r="A102" s="108" t="s">
        <v>666</v>
      </c>
      <c r="B102" s="69"/>
      <c r="C102" s="70"/>
      <c r="D102" s="70"/>
      <c r="E102" s="223" t="s">
        <v>75</v>
      </c>
      <c r="F102" s="222"/>
      <c r="G102" s="222"/>
      <c r="H102" s="222"/>
      <c r="I102" s="222"/>
      <c r="J102" s="70"/>
      <c r="K102" s="223" t="s">
        <v>76</v>
      </c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1"/>
      <c r="AH102" s="222"/>
      <c r="AI102" s="222"/>
      <c r="AJ102" s="222"/>
      <c r="AK102" s="222"/>
      <c r="AL102" s="222"/>
      <c r="AM102" s="222"/>
      <c r="AN102" s="221"/>
      <c r="AO102" s="222"/>
      <c r="AP102" s="222"/>
      <c r="AQ102" s="71"/>
    </row>
    <row r="103" spans="1:43" x14ac:dyDescent="0.3"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7"/>
    </row>
    <row r="104" spans="1:43" s="1" customFormat="1" ht="9" customHeight="1" x14ac:dyDescent="0.3">
      <c r="B104" s="24"/>
      <c r="C104" s="63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6"/>
    </row>
    <row r="105" spans="1:43" s="114" customFormat="1" ht="15" customHeight="1" x14ac:dyDescent="0.3">
      <c r="B105" s="115"/>
      <c r="C105" s="116"/>
      <c r="D105" s="125"/>
      <c r="E105" s="125"/>
      <c r="F105" s="125"/>
      <c r="G105" s="125"/>
      <c r="H105" s="125"/>
      <c r="I105" s="125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/>
      <c r="AH105" s="120"/>
      <c r="AI105" s="120"/>
      <c r="AJ105" s="190"/>
      <c r="AK105" s="190"/>
      <c r="AL105" s="190"/>
      <c r="AM105" s="190"/>
      <c r="AN105" s="190"/>
      <c r="AO105" s="190"/>
      <c r="AP105" s="190"/>
      <c r="AQ105" s="119"/>
    </row>
    <row r="106" spans="1:43" s="1" customFormat="1" ht="10.9" customHeight="1" x14ac:dyDescent="0.3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6"/>
    </row>
    <row r="107" spans="1:43" s="1" customFormat="1" ht="30" customHeight="1" x14ac:dyDescent="0.3">
      <c r="B107" s="24"/>
      <c r="C107" s="72" t="s">
        <v>77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6"/>
    </row>
    <row r="108" spans="1:43" s="1" customFormat="1" ht="6.95" customHeight="1" x14ac:dyDescent="0.3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50"/>
    </row>
  </sheetData>
  <sheetProtection formatColumns="0" formatRows="0" sort="0" autoFilter="0"/>
  <mergeCells count="102">
    <mergeCell ref="AG87:AM87"/>
    <mergeCell ref="AN87:AP87"/>
    <mergeCell ref="AN98:AP98"/>
    <mergeCell ref="AG98:AM98"/>
    <mergeCell ref="E98:I98"/>
    <mergeCell ref="AN100:AP100"/>
    <mergeCell ref="AG100:AM100"/>
    <mergeCell ref="E100:I100"/>
    <mergeCell ref="K100:AF100"/>
    <mergeCell ref="AN95:AP95"/>
    <mergeCell ref="AN89:AP89"/>
    <mergeCell ref="AG89:AM89"/>
    <mergeCell ref="D89:H89"/>
    <mergeCell ref="J89:AF89"/>
    <mergeCell ref="AG107:AM107"/>
    <mergeCell ref="AN107:AP107"/>
    <mergeCell ref="AN99:AP99"/>
    <mergeCell ref="AG99:AM99"/>
    <mergeCell ref="E99:I99"/>
    <mergeCell ref="K99:AF99"/>
    <mergeCell ref="AN92:AP92"/>
    <mergeCell ref="AG92:AM92"/>
    <mergeCell ref="E92:I92"/>
    <mergeCell ref="K92:AF92"/>
    <mergeCell ref="K93:AF93"/>
    <mergeCell ref="AN94:AP94"/>
    <mergeCell ref="AG94:AM94"/>
    <mergeCell ref="D94:H94"/>
    <mergeCell ref="J94:AF94"/>
    <mergeCell ref="K98:AF98"/>
    <mergeCell ref="AN93:AP93"/>
    <mergeCell ref="AG93:AM93"/>
    <mergeCell ref="E93:I93"/>
    <mergeCell ref="K96:AF96"/>
    <mergeCell ref="AN97:AP97"/>
    <mergeCell ref="AG97:AM97"/>
    <mergeCell ref="D97:H97"/>
    <mergeCell ref="J97:AF97"/>
    <mergeCell ref="AG104:AM104"/>
    <mergeCell ref="AN104:AP104"/>
    <mergeCell ref="AN96:AP96"/>
    <mergeCell ref="AG96:AM96"/>
    <mergeCell ref="E96:I96"/>
    <mergeCell ref="E90:I90"/>
    <mergeCell ref="K90:AF90"/>
    <mergeCell ref="AN91:AP91"/>
    <mergeCell ref="AG91:AM91"/>
    <mergeCell ref="E91:I91"/>
    <mergeCell ref="K91:AF91"/>
    <mergeCell ref="AG95:AM95"/>
    <mergeCell ref="E95:I95"/>
    <mergeCell ref="K95:AF95"/>
    <mergeCell ref="AN90:AP90"/>
    <mergeCell ref="AG90:AM90"/>
    <mergeCell ref="AN102:AP102"/>
    <mergeCell ref="AG102:AM102"/>
    <mergeCell ref="E102:I102"/>
    <mergeCell ref="K102:AF102"/>
    <mergeCell ref="AN101:AP101"/>
    <mergeCell ref="AG101:AM101"/>
    <mergeCell ref="E101:I101"/>
    <mergeCell ref="K101:AF101"/>
    <mergeCell ref="AN85:AP85"/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M80:AN80"/>
    <mergeCell ref="AN105:AP105"/>
    <mergeCell ref="AJ105:AM105"/>
    <mergeCell ref="AN88:AP88"/>
    <mergeCell ref="AG88:AM88"/>
    <mergeCell ref="D88:H88"/>
    <mergeCell ref="J88:AF88"/>
    <mergeCell ref="L33:O33"/>
    <mergeCell ref="W33:AE33"/>
    <mergeCell ref="AK33:AO33"/>
    <mergeCell ref="L34:O34"/>
    <mergeCell ref="W34:AE34"/>
    <mergeCell ref="AK34:AO34"/>
    <mergeCell ref="L78:AO78"/>
    <mergeCell ref="AM82:AP82"/>
    <mergeCell ref="L35:O35"/>
    <mergeCell ref="W35:AE35"/>
    <mergeCell ref="AK35:AO35"/>
    <mergeCell ref="X37:AB37"/>
    <mergeCell ref="AK37:AO37"/>
    <mergeCell ref="C76:AP76"/>
    <mergeCell ref="AM83:AP83"/>
    <mergeCell ref="C85:G85"/>
    <mergeCell ref="I85:AF85"/>
    <mergeCell ref="AG85:AM85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A2014-105-TD - Rožňava OO...'!C2" tooltip="A2014-105-TD - Rožňava OO..." display="/"/>
    <hyperlink ref="A90" location="'01 - SO-01 OOPZ'!C2" tooltip="01 - SO-01 OOPZ" display="/"/>
    <hyperlink ref="A91" location="'01.01 - SO-01.01 Architek...'!C2" tooltip="01.01 - SO-01.01 Architek..." display="/"/>
    <hyperlink ref="A92" location="'01.02 - SO-01.02 Elektroi...'!C2" tooltip="01.02 - SO-01.02 Elektroi..." display="/"/>
    <hyperlink ref="A93" location="'01.03 - SO-01.03 Ústredné...'!C2" tooltip="01.03 - SO-01.03 Ústredné..." display="/"/>
    <hyperlink ref="A95" location="'02 - SO-02 Bezbariérový v...'!C2" tooltip="02 - SO-02 Bezbariérový v..." display="/"/>
    <hyperlink ref="A96" location="'02.01 - SO-02.01 Architek...'!C2" tooltip="02.01 - SO-02.01 Architek..." display="/"/>
    <hyperlink ref="A98" location="'03 - SO-03 Bezbariérové WC'!C2" tooltip="03 - SO-03 Bezbariérové WC" display="/"/>
    <hyperlink ref="A99" location="'03.01 - SO-03.01 Architek...'!C2" tooltip="03.01 - SO-03.01 Architek..." display="/"/>
    <hyperlink ref="A100" location="'03.02 - SO-03.02 Zdravote...'!C2" tooltip="03.02 - SO-03.02 Zdravote..." display="/"/>
    <hyperlink ref="A101" location="'03.03 - SO-03.03 Elektroi...'!C2" tooltip="03.03 - SO-03.03 Elektroi..." display="/"/>
    <hyperlink ref="A102" location="'03.04 - SO-03.04 Vzduchot...'!C2" tooltip="03.04 - SO-03.04 Vzduchot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AF188"/>
  <sheetViews>
    <sheetView showGridLines="0" tabSelected="1" zoomScaleNormal="100" workbookViewId="0">
      <pane ySplit="1" topLeftCell="A173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509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510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>
        <v>0</v>
      </c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>
        <v>0</v>
      </c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>
        <v>0</v>
      </c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509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03.01 - SO-03.01 Architektúra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18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18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18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18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18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18" s="8" customFormat="1" ht="24.95" customHeight="1" x14ac:dyDescent="0.3">
      <c r="B90" s="88"/>
      <c r="C90" s="89"/>
      <c r="D90" s="90" t="s">
        <v>98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18" s="9" customFormat="1" ht="19.899999999999999" customHeight="1" x14ac:dyDescent="0.3">
      <c r="B91" s="92"/>
      <c r="C91" s="70"/>
      <c r="D91" s="93" t="s">
        <v>511</v>
      </c>
      <c r="E91" s="70"/>
      <c r="F91" s="70"/>
      <c r="G91" s="70"/>
      <c r="H91" s="70"/>
      <c r="I91" s="70"/>
      <c r="J91" s="70"/>
      <c r="K91" s="70"/>
      <c r="L91" s="70"/>
      <c r="M91" s="70"/>
      <c r="N91" s="221"/>
      <c r="O91" s="222"/>
      <c r="P91" s="222"/>
      <c r="Q91" s="222"/>
      <c r="R91" s="94"/>
    </row>
    <row r="92" spans="2:18" s="9" customFormat="1" ht="19.899999999999999" customHeight="1" x14ac:dyDescent="0.3">
      <c r="B92" s="92"/>
      <c r="C92" s="70"/>
      <c r="D92" s="93" t="s">
        <v>512</v>
      </c>
      <c r="E92" s="70"/>
      <c r="F92" s="70"/>
      <c r="G92" s="70"/>
      <c r="H92" s="70"/>
      <c r="I92" s="70"/>
      <c r="J92" s="70"/>
      <c r="K92" s="70"/>
      <c r="L92" s="70"/>
      <c r="M92" s="70"/>
      <c r="N92" s="221"/>
      <c r="O92" s="222"/>
      <c r="P92" s="222"/>
      <c r="Q92" s="222"/>
      <c r="R92" s="94"/>
    </row>
    <row r="93" spans="2:18" s="9" customFormat="1" ht="19.899999999999999" customHeight="1" x14ac:dyDescent="0.3">
      <c r="B93" s="92"/>
      <c r="C93" s="70"/>
      <c r="D93" s="93" t="s">
        <v>101</v>
      </c>
      <c r="E93" s="70"/>
      <c r="F93" s="70"/>
      <c r="G93" s="70"/>
      <c r="H93" s="70"/>
      <c r="I93" s="70"/>
      <c r="J93" s="70"/>
      <c r="K93" s="70"/>
      <c r="L93" s="70"/>
      <c r="M93" s="70"/>
      <c r="N93" s="221"/>
      <c r="O93" s="222"/>
      <c r="P93" s="222"/>
      <c r="Q93" s="222"/>
      <c r="R93" s="94"/>
    </row>
    <row r="94" spans="2:18" s="9" customFormat="1" ht="19.899999999999999" customHeight="1" x14ac:dyDescent="0.3">
      <c r="B94" s="92"/>
      <c r="C94" s="70"/>
      <c r="D94" s="93" t="s">
        <v>102</v>
      </c>
      <c r="E94" s="70"/>
      <c r="F94" s="70"/>
      <c r="G94" s="70"/>
      <c r="H94" s="70"/>
      <c r="I94" s="70"/>
      <c r="J94" s="70"/>
      <c r="K94" s="70"/>
      <c r="L94" s="70"/>
      <c r="M94" s="70"/>
      <c r="N94" s="221"/>
      <c r="O94" s="222"/>
      <c r="P94" s="222"/>
      <c r="Q94" s="222"/>
      <c r="R94" s="94"/>
    </row>
    <row r="95" spans="2:18" s="8" customFormat="1" ht="24.95" customHeight="1" x14ac:dyDescent="0.3">
      <c r="B95" s="88"/>
      <c r="C95" s="89"/>
      <c r="D95" s="90" t="s">
        <v>103</v>
      </c>
      <c r="E95" s="89"/>
      <c r="F95" s="89"/>
      <c r="G95" s="89"/>
      <c r="H95" s="89"/>
      <c r="I95" s="89"/>
      <c r="J95" s="89"/>
      <c r="K95" s="89"/>
      <c r="L95" s="89"/>
      <c r="M95" s="89"/>
      <c r="N95" s="259"/>
      <c r="O95" s="260"/>
      <c r="P95" s="260"/>
      <c r="Q95" s="260"/>
      <c r="R95" s="91"/>
    </row>
    <row r="96" spans="2:18" s="9" customFormat="1" ht="19.899999999999999" customHeight="1" x14ac:dyDescent="0.3">
      <c r="B96" s="92"/>
      <c r="C96" s="70"/>
      <c r="D96" s="93" t="s">
        <v>513</v>
      </c>
      <c r="E96" s="70"/>
      <c r="F96" s="70"/>
      <c r="G96" s="70"/>
      <c r="H96" s="70"/>
      <c r="I96" s="70"/>
      <c r="J96" s="70"/>
      <c r="K96" s="70"/>
      <c r="L96" s="70"/>
      <c r="M96" s="70"/>
      <c r="N96" s="221"/>
      <c r="O96" s="222"/>
      <c r="P96" s="222"/>
      <c r="Q96" s="222"/>
      <c r="R96" s="94"/>
    </row>
    <row r="97" spans="2:32" s="9" customFormat="1" ht="19.899999999999999" customHeight="1" x14ac:dyDescent="0.3">
      <c r="B97" s="92"/>
      <c r="C97" s="70"/>
      <c r="D97" s="93" t="s">
        <v>514</v>
      </c>
      <c r="E97" s="70"/>
      <c r="F97" s="70"/>
      <c r="G97" s="70"/>
      <c r="H97" s="70"/>
      <c r="I97" s="70"/>
      <c r="J97" s="70"/>
      <c r="K97" s="70"/>
      <c r="L97" s="70"/>
      <c r="M97" s="70"/>
      <c r="N97" s="221"/>
      <c r="O97" s="222"/>
      <c r="P97" s="222"/>
      <c r="Q97" s="222"/>
      <c r="R97" s="94"/>
    </row>
    <row r="98" spans="2:32" s="9" customFormat="1" ht="19.899999999999999" customHeight="1" x14ac:dyDescent="0.3">
      <c r="B98" s="92"/>
      <c r="C98" s="70"/>
      <c r="D98" s="93" t="s">
        <v>515</v>
      </c>
      <c r="E98" s="70"/>
      <c r="F98" s="70"/>
      <c r="G98" s="70"/>
      <c r="H98" s="70"/>
      <c r="I98" s="70"/>
      <c r="J98" s="70"/>
      <c r="K98" s="70"/>
      <c r="L98" s="70"/>
      <c r="M98" s="70"/>
      <c r="N98" s="221"/>
      <c r="O98" s="222"/>
      <c r="P98" s="222"/>
      <c r="Q98" s="222"/>
      <c r="R98" s="94"/>
    </row>
    <row r="99" spans="2:32" s="9" customFormat="1" ht="19.899999999999999" customHeight="1" x14ac:dyDescent="0.3">
      <c r="B99" s="92"/>
      <c r="C99" s="70"/>
      <c r="D99" s="93" t="s">
        <v>516</v>
      </c>
      <c r="E99" s="70"/>
      <c r="F99" s="70"/>
      <c r="G99" s="70"/>
      <c r="H99" s="70"/>
      <c r="I99" s="70"/>
      <c r="J99" s="70"/>
      <c r="K99" s="70"/>
      <c r="L99" s="70"/>
      <c r="M99" s="70"/>
      <c r="N99" s="221"/>
      <c r="O99" s="222"/>
      <c r="P99" s="222"/>
      <c r="Q99" s="222"/>
      <c r="R99" s="94"/>
    </row>
    <row r="100" spans="2:32" s="9" customFormat="1" ht="19.899999999999999" customHeight="1" x14ac:dyDescent="0.3">
      <c r="B100" s="92"/>
      <c r="C100" s="70"/>
      <c r="D100" s="93" t="s">
        <v>517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221"/>
      <c r="O100" s="222"/>
      <c r="P100" s="222"/>
      <c r="Q100" s="222"/>
      <c r="R100" s="94"/>
    </row>
    <row r="101" spans="2:32" s="9" customFormat="1" ht="19.899999999999999" customHeight="1" x14ac:dyDescent="0.3">
      <c r="B101" s="92"/>
      <c r="C101" s="70"/>
      <c r="D101" s="93" t="s">
        <v>108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221"/>
      <c r="O101" s="222"/>
      <c r="P101" s="222"/>
      <c r="Q101" s="222"/>
      <c r="R101" s="94"/>
    </row>
    <row r="102" spans="2:32" s="9" customFormat="1" ht="19.899999999999999" customHeight="1" x14ac:dyDescent="0.3">
      <c r="B102" s="92"/>
      <c r="C102" s="70"/>
      <c r="D102" s="93" t="s">
        <v>109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221"/>
      <c r="O102" s="222"/>
      <c r="P102" s="222"/>
      <c r="Q102" s="222"/>
      <c r="R102" s="94"/>
    </row>
    <row r="103" spans="2:32" s="8" customFormat="1" ht="24.95" customHeight="1" x14ac:dyDescent="0.3">
      <c r="B103" s="88"/>
      <c r="C103" s="89"/>
      <c r="D103" s="90" t="s">
        <v>110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259"/>
      <c r="O103" s="260"/>
      <c r="P103" s="260"/>
      <c r="Q103" s="260"/>
      <c r="R103" s="91"/>
    </row>
    <row r="104" spans="2:32" s="1" customFormat="1" ht="21.75" customHeight="1" x14ac:dyDescent="0.3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</row>
    <row r="105" spans="2:32" s="1" customFormat="1" ht="29.25" customHeight="1" x14ac:dyDescent="0.3">
      <c r="B105" s="24"/>
      <c r="C105" s="83" t="s">
        <v>86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37"/>
      <c r="O105" s="200"/>
      <c r="P105" s="200"/>
      <c r="Q105" s="200"/>
      <c r="R105" s="26"/>
    </row>
    <row r="106" spans="2:32" s="1" customFormat="1" ht="18" customHeight="1" x14ac:dyDescent="0.3">
      <c r="B106" s="24"/>
      <c r="C106" s="25"/>
      <c r="D106" s="261"/>
      <c r="E106" s="200"/>
      <c r="F106" s="200"/>
      <c r="G106" s="200"/>
      <c r="H106" s="200"/>
      <c r="I106" s="25"/>
      <c r="J106" s="25"/>
      <c r="K106" s="25"/>
      <c r="L106" s="25"/>
      <c r="M106" s="25"/>
      <c r="N106" s="221"/>
      <c r="O106" s="200"/>
      <c r="P106" s="200"/>
      <c r="Q106" s="200"/>
      <c r="R106" s="26"/>
      <c r="S106" s="95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</row>
    <row r="107" spans="2:32" s="1" customFormat="1" ht="18" customHeight="1" x14ac:dyDescent="0.3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32" s="1" customFormat="1" ht="29.25" customHeight="1" x14ac:dyDescent="0.3">
      <c r="B108" s="24"/>
      <c r="C108" s="72" t="s">
        <v>77</v>
      </c>
      <c r="D108" s="73"/>
      <c r="E108" s="73"/>
      <c r="F108" s="73"/>
      <c r="G108" s="73"/>
      <c r="H108" s="73"/>
      <c r="I108" s="73"/>
      <c r="J108" s="73"/>
      <c r="K108" s="73"/>
      <c r="L108" s="224"/>
      <c r="M108" s="231"/>
      <c r="N108" s="231"/>
      <c r="O108" s="231"/>
      <c r="P108" s="231"/>
      <c r="Q108" s="231"/>
      <c r="R108" s="26"/>
    </row>
    <row r="109" spans="2:32" s="1" customFormat="1" ht="6.95" customHeight="1" x14ac:dyDescent="0.3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3" spans="2:18" s="1" customFormat="1" ht="6.95" customHeight="1" x14ac:dyDescent="0.3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3"/>
    </row>
    <row r="114" spans="2:18" s="1" customFormat="1" ht="36.950000000000003" customHeight="1" x14ac:dyDescent="0.3">
      <c r="B114" s="24"/>
      <c r="C114" s="205" t="s">
        <v>87</v>
      </c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6"/>
    </row>
    <row r="115" spans="2:18" s="1" customFormat="1" ht="6.95" customHeight="1" x14ac:dyDescent="0.3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</row>
    <row r="116" spans="2:18" s="1" customFormat="1" ht="30" customHeight="1" x14ac:dyDescent="0.3">
      <c r="B116" s="24"/>
      <c r="C116" s="21" t="s">
        <v>7</v>
      </c>
      <c r="D116" s="25"/>
      <c r="E116" s="25"/>
      <c r="F116" s="243" t="str">
        <f>F6</f>
        <v>Rožňava OOPZ, rekonštrukcia a modernizácia objektu</v>
      </c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5"/>
      <c r="R116" s="26"/>
    </row>
    <row r="117" spans="2:18" ht="30" customHeight="1" x14ac:dyDescent="0.3">
      <c r="B117" s="15"/>
      <c r="C117" s="21" t="s">
        <v>94</v>
      </c>
      <c r="D117" s="16"/>
      <c r="E117" s="16"/>
      <c r="F117" s="243" t="s">
        <v>509</v>
      </c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16"/>
      <c r="R117" s="17"/>
    </row>
    <row r="118" spans="2:18" s="1" customFormat="1" ht="36.950000000000003" customHeight="1" x14ac:dyDescent="0.3">
      <c r="B118" s="24"/>
      <c r="C118" s="58" t="s">
        <v>96</v>
      </c>
      <c r="D118" s="25"/>
      <c r="E118" s="25"/>
      <c r="F118" s="197" t="str">
        <f>F8</f>
        <v>03.01 - SO-03.01 Architektúra</v>
      </c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5"/>
      <c r="R118" s="26"/>
    </row>
    <row r="119" spans="2:18" s="1" customFormat="1" ht="6.95" customHeight="1" x14ac:dyDescent="0.3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</row>
    <row r="120" spans="2:18" s="1" customFormat="1" ht="18" customHeight="1" x14ac:dyDescent="0.3">
      <c r="B120" s="24"/>
      <c r="C120" s="21" t="s">
        <v>12</v>
      </c>
      <c r="D120" s="25"/>
      <c r="E120" s="25"/>
      <c r="F120" s="19" t="str">
        <f>F10</f>
        <v>Rožňava OOPZ</v>
      </c>
      <c r="G120" s="25"/>
      <c r="H120" s="25"/>
      <c r="I120" s="25"/>
      <c r="J120" s="25"/>
      <c r="K120" s="21" t="s">
        <v>14</v>
      </c>
      <c r="L120" s="25"/>
      <c r="M120" s="232">
        <f>IF(O10="","",O10)</f>
        <v>44130</v>
      </c>
      <c r="N120" s="200"/>
      <c r="O120" s="200"/>
      <c r="P120" s="200"/>
      <c r="Q120" s="25"/>
      <c r="R120" s="26"/>
    </row>
    <row r="121" spans="2:18" s="1" customFormat="1" ht="6.95" customHeight="1" x14ac:dyDescent="0.3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</row>
    <row r="122" spans="2:18" s="1" customFormat="1" ht="15" x14ac:dyDescent="0.3">
      <c r="B122" s="24"/>
      <c r="C122" s="21" t="s">
        <v>15</v>
      </c>
      <c r="D122" s="25"/>
      <c r="E122" s="25"/>
      <c r="F122" s="19" t="str">
        <f>E13</f>
        <v>Ministerstvo vnútra Slovenskej republiky</v>
      </c>
      <c r="G122" s="25"/>
      <c r="H122" s="25"/>
      <c r="I122" s="25"/>
      <c r="J122" s="25"/>
      <c r="K122" s="21" t="s">
        <v>22</v>
      </c>
      <c r="L122" s="25"/>
      <c r="M122" s="213" t="str">
        <f>E19</f>
        <v>Aproving s.r.o.</v>
      </c>
      <c r="N122" s="200"/>
      <c r="O122" s="200"/>
      <c r="P122" s="200"/>
      <c r="Q122" s="200"/>
      <c r="R122" s="26"/>
    </row>
    <row r="123" spans="2:18" s="1" customFormat="1" ht="14.45" customHeight="1" x14ac:dyDescent="0.3">
      <c r="B123" s="24"/>
      <c r="C123" s="21" t="s">
        <v>20</v>
      </c>
      <c r="D123" s="25"/>
      <c r="E123" s="25"/>
      <c r="F123" s="19" t="str">
        <f>IF(E16="","",E16)</f>
        <v xml:space="preserve"> </v>
      </c>
      <c r="G123" s="25"/>
      <c r="H123" s="25"/>
      <c r="I123" s="25"/>
      <c r="J123" s="25"/>
      <c r="K123" s="21" t="s">
        <v>26</v>
      </c>
      <c r="L123" s="25"/>
      <c r="M123" s="213" t="str">
        <f>E22</f>
        <v xml:space="preserve"> </v>
      </c>
      <c r="N123" s="200"/>
      <c r="O123" s="200"/>
      <c r="P123" s="200"/>
      <c r="Q123" s="200"/>
      <c r="R123" s="26"/>
    </row>
    <row r="124" spans="2:18" s="1" customFormat="1" ht="10.35" customHeight="1" x14ac:dyDescent="0.3"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</row>
    <row r="125" spans="2:18" s="7" customFormat="1" ht="29.25" customHeight="1" x14ac:dyDescent="0.3">
      <c r="B125" s="84"/>
      <c r="C125" s="85" t="s">
        <v>88</v>
      </c>
      <c r="D125" s="86" t="s">
        <v>89</v>
      </c>
      <c r="E125" s="86" t="s">
        <v>48</v>
      </c>
      <c r="F125" s="233" t="s">
        <v>90</v>
      </c>
      <c r="G125" s="234"/>
      <c r="H125" s="234"/>
      <c r="I125" s="234"/>
      <c r="J125" s="86" t="s">
        <v>91</v>
      </c>
      <c r="K125" s="86" t="s">
        <v>92</v>
      </c>
      <c r="L125" s="235" t="s">
        <v>93</v>
      </c>
      <c r="M125" s="234"/>
      <c r="N125" s="233" t="s">
        <v>84</v>
      </c>
      <c r="O125" s="234"/>
      <c r="P125" s="234"/>
      <c r="Q125" s="236"/>
      <c r="R125" s="87"/>
    </row>
    <row r="126" spans="2:18" s="1" customFormat="1" ht="29.25" customHeight="1" x14ac:dyDescent="0.35">
      <c r="B126" s="24"/>
      <c r="C126" s="63" t="s">
        <v>80</v>
      </c>
      <c r="D126" s="25"/>
      <c r="E126" s="25"/>
      <c r="F126" s="25"/>
      <c r="G126" s="25"/>
      <c r="H126" s="25"/>
      <c r="I126" s="25"/>
      <c r="J126" s="25"/>
      <c r="K126" s="25"/>
      <c r="L126" s="121"/>
      <c r="M126" s="121"/>
      <c r="N126" s="262"/>
      <c r="O126" s="263"/>
      <c r="P126" s="263"/>
      <c r="Q126" s="263"/>
      <c r="R126" s="26"/>
    </row>
    <row r="127" spans="2:18" s="10" customFormat="1" ht="37.35" customHeight="1" x14ac:dyDescent="0.35">
      <c r="B127" s="97"/>
      <c r="C127" s="98"/>
      <c r="D127" s="99" t="s">
        <v>98</v>
      </c>
      <c r="E127" s="99"/>
      <c r="F127" s="99"/>
      <c r="G127" s="99"/>
      <c r="H127" s="99"/>
      <c r="I127" s="99"/>
      <c r="J127" s="99"/>
      <c r="K127" s="99"/>
      <c r="L127" s="122"/>
      <c r="M127" s="122"/>
      <c r="N127" s="264"/>
      <c r="O127" s="259"/>
      <c r="P127" s="259"/>
      <c r="Q127" s="259"/>
      <c r="R127" s="100"/>
    </row>
    <row r="128" spans="2:18" s="10" customFormat="1" ht="19.899999999999999" customHeight="1" x14ac:dyDescent="0.3">
      <c r="B128" s="97"/>
      <c r="C128" s="98"/>
      <c r="D128" s="101" t="s">
        <v>511</v>
      </c>
      <c r="E128" s="101"/>
      <c r="F128" s="101"/>
      <c r="G128" s="101"/>
      <c r="H128" s="101"/>
      <c r="I128" s="101"/>
      <c r="J128" s="101"/>
      <c r="K128" s="101"/>
      <c r="L128" s="123"/>
      <c r="M128" s="123"/>
      <c r="N128" s="265"/>
      <c r="O128" s="266"/>
      <c r="P128" s="266"/>
      <c r="Q128" s="266"/>
      <c r="R128" s="100"/>
    </row>
    <row r="129" spans="2:21" s="1" customFormat="1" ht="31.5" customHeight="1" x14ac:dyDescent="0.3">
      <c r="B129" s="24"/>
      <c r="C129" s="102" t="s">
        <v>53</v>
      </c>
      <c r="D129" s="102" t="s">
        <v>111</v>
      </c>
      <c r="E129" s="103" t="s">
        <v>518</v>
      </c>
      <c r="F129" s="255" t="s">
        <v>519</v>
      </c>
      <c r="G129" s="256"/>
      <c r="H129" s="256"/>
      <c r="I129" s="256"/>
      <c r="J129" s="104" t="s">
        <v>157</v>
      </c>
      <c r="K129" s="105">
        <v>1</v>
      </c>
      <c r="L129" s="246"/>
      <c r="M129" s="246"/>
      <c r="N129" s="246"/>
      <c r="O129" s="246"/>
      <c r="P129" s="246"/>
      <c r="Q129" s="246"/>
      <c r="R129" s="26"/>
    </row>
    <row r="130" spans="2:21" s="1" customFormat="1" ht="31.5" customHeight="1" x14ac:dyDescent="0.3">
      <c r="B130" s="24"/>
      <c r="C130" s="102" t="s">
        <v>56</v>
      </c>
      <c r="D130" s="102" t="s">
        <v>111</v>
      </c>
      <c r="E130" s="103" t="s">
        <v>520</v>
      </c>
      <c r="F130" s="255" t="s">
        <v>521</v>
      </c>
      <c r="G130" s="256"/>
      <c r="H130" s="256"/>
      <c r="I130" s="256"/>
      <c r="J130" s="104" t="s">
        <v>157</v>
      </c>
      <c r="K130" s="105">
        <v>1</v>
      </c>
      <c r="L130" s="246"/>
      <c r="M130" s="246"/>
      <c r="N130" s="246"/>
      <c r="O130" s="246"/>
      <c r="P130" s="246"/>
      <c r="Q130" s="246"/>
      <c r="R130" s="26"/>
    </row>
    <row r="131" spans="2:21" s="1" customFormat="1" ht="33.75" customHeight="1" x14ac:dyDescent="0.3">
      <c r="B131" s="24"/>
      <c r="C131" s="102" t="s">
        <v>119</v>
      </c>
      <c r="D131" s="102" t="s">
        <v>111</v>
      </c>
      <c r="E131" s="103" t="s">
        <v>522</v>
      </c>
      <c r="F131" s="244" t="s">
        <v>786</v>
      </c>
      <c r="G131" s="245"/>
      <c r="H131" s="245"/>
      <c r="I131" s="245"/>
      <c r="J131" s="104" t="s">
        <v>118</v>
      </c>
      <c r="K131" s="105">
        <v>4.4180000000000001</v>
      </c>
      <c r="L131" s="246"/>
      <c r="M131" s="246"/>
      <c r="N131" s="246"/>
      <c r="O131" s="246"/>
      <c r="P131" s="246"/>
      <c r="Q131" s="246"/>
      <c r="R131" s="26"/>
    </row>
    <row r="132" spans="2:21" s="10" customFormat="1" ht="29.85" customHeight="1" x14ac:dyDescent="0.3">
      <c r="B132" s="97"/>
      <c r="C132" s="98"/>
      <c r="D132" s="101" t="s">
        <v>512</v>
      </c>
      <c r="E132" s="101"/>
      <c r="F132" s="101"/>
      <c r="G132" s="101"/>
      <c r="H132" s="101"/>
      <c r="I132" s="101"/>
      <c r="J132" s="101"/>
      <c r="K132" s="101"/>
      <c r="L132" s="123"/>
      <c r="M132" s="123"/>
      <c r="N132" s="253"/>
      <c r="O132" s="254"/>
      <c r="P132" s="254"/>
      <c r="Q132" s="254"/>
      <c r="R132" s="100"/>
    </row>
    <row r="133" spans="2:21" s="1" customFormat="1" ht="48" customHeight="1" x14ac:dyDescent="0.3">
      <c r="B133" s="24"/>
      <c r="C133" s="102" t="s">
        <v>115</v>
      </c>
      <c r="D133" s="102" t="s">
        <v>111</v>
      </c>
      <c r="E133" s="103" t="s">
        <v>134</v>
      </c>
      <c r="F133" s="244" t="s">
        <v>135</v>
      </c>
      <c r="G133" s="245"/>
      <c r="H133" s="245"/>
      <c r="I133" s="245"/>
      <c r="J133" s="104" t="s">
        <v>118</v>
      </c>
      <c r="K133" s="105">
        <v>5.51</v>
      </c>
      <c r="L133" s="246"/>
      <c r="M133" s="246"/>
      <c r="N133" s="246"/>
      <c r="O133" s="246"/>
      <c r="P133" s="246"/>
      <c r="Q133" s="246"/>
      <c r="R133" s="26"/>
      <c r="T133" s="310"/>
      <c r="U133" s="310"/>
    </row>
    <row r="134" spans="2:21" s="1" customFormat="1" ht="44.25" customHeight="1" x14ac:dyDescent="0.3">
      <c r="B134" s="24"/>
      <c r="C134" s="102" t="s">
        <v>125</v>
      </c>
      <c r="D134" s="102" t="s">
        <v>111</v>
      </c>
      <c r="E134" s="103" t="s">
        <v>523</v>
      </c>
      <c r="F134" s="244" t="s">
        <v>787</v>
      </c>
      <c r="G134" s="245"/>
      <c r="H134" s="245"/>
      <c r="I134" s="245"/>
      <c r="J134" s="104" t="s">
        <v>118</v>
      </c>
      <c r="K134" s="105">
        <v>5.51</v>
      </c>
      <c r="L134" s="246"/>
      <c r="M134" s="246"/>
      <c r="N134" s="246"/>
      <c r="O134" s="246"/>
      <c r="P134" s="246"/>
      <c r="Q134" s="246"/>
      <c r="R134" s="26"/>
    </row>
    <row r="135" spans="2:21" s="1" customFormat="1" ht="34.5" customHeight="1" x14ac:dyDescent="0.3">
      <c r="B135" s="24"/>
      <c r="C135" s="102" t="s">
        <v>127</v>
      </c>
      <c r="D135" s="102" t="s">
        <v>111</v>
      </c>
      <c r="E135" s="103" t="s">
        <v>524</v>
      </c>
      <c r="F135" s="244" t="s">
        <v>723</v>
      </c>
      <c r="G135" s="245"/>
      <c r="H135" s="245"/>
      <c r="I135" s="245"/>
      <c r="J135" s="104" t="s">
        <v>118</v>
      </c>
      <c r="K135" s="105">
        <v>15.053000000000001</v>
      </c>
      <c r="L135" s="246"/>
      <c r="M135" s="246"/>
      <c r="N135" s="246"/>
      <c r="O135" s="246"/>
      <c r="P135" s="246"/>
      <c r="Q135" s="246"/>
      <c r="R135" s="26"/>
    </row>
    <row r="136" spans="2:21" s="1" customFormat="1" ht="31.5" customHeight="1" x14ac:dyDescent="0.3">
      <c r="B136" s="24"/>
      <c r="C136" s="102" t="s">
        <v>131</v>
      </c>
      <c r="D136" s="102" t="s">
        <v>111</v>
      </c>
      <c r="E136" s="103" t="s">
        <v>525</v>
      </c>
      <c r="F136" s="244" t="s">
        <v>526</v>
      </c>
      <c r="G136" s="245"/>
      <c r="H136" s="245"/>
      <c r="I136" s="245"/>
      <c r="J136" s="104" t="s">
        <v>118</v>
      </c>
      <c r="K136" s="105">
        <v>15.053000000000001</v>
      </c>
      <c r="L136" s="246"/>
      <c r="M136" s="246"/>
      <c r="N136" s="246"/>
      <c r="O136" s="246"/>
      <c r="P136" s="246"/>
      <c r="Q136" s="246"/>
      <c r="R136" s="26"/>
    </row>
    <row r="137" spans="2:21" s="1" customFormat="1" ht="31.5" customHeight="1" x14ac:dyDescent="0.3">
      <c r="B137" s="24"/>
      <c r="C137" s="102" t="s">
        <v>130</v>
      </c>
      <c r="D137" s="102" t="s">
        <v>111</v>
      </c>
      <c r="E137" s="103" t="s">
        <v>527</v>
      </c>
      <c r="F137" s="255" t="s">
        <v>528</v>
      </c>
      <c r="G137" s="256"/>
      <c r="H137" s="256"/>
      <c r="I137" s="256"/>
      <c r="J137" s="104" t="s">
        <v>118</v>
      </c>
      <c r="K137" s="105">
        <v>15.053000000000001</v>
      </c>
      <c r="L137" s="246"/>
      <c r="M137" s="246"/>
      <c r="N137" s="246"/>
      <c r="O137" s="246"/>
      <c r="P137" s="246"/>
      <c r="Q137" s="246"/>
      <c r="R137" s="26"/>
    </row>
    <row r="138" spans="2:21" s="1" customFormat="1" ht="64.5" customHeight="1" x14ac:dyDescent="0.3">
      <c r="B138" s="24"/>
      <c r="C138" s="102" t="s">
        <v>136</v>
      </c>
      <c r="D138" s="102" t="s">
        <v>111</v>
      </c>
      <c r="E138" s="103" t="s">
        <v>529</v>
      </c>
      <c r="F138" s="244" t="s">
        <v>690</v>
      </c>
      <c r="G138" s="245"/>
      <c r="H138" s="245"/>
      <c r="I138" s="245"/>
      <c r="J138" s="104" t="s">
        <v>118</v>
      </c>
      <c r="K138" s="105">
        <v>5.15</v>
      </c>
      <c r="L138" s="246"/>
      <c r="M138" s="246"/>
      <c r="N138" s="246"/>
      <c r="O138" s="246"/>
      <c r="P138" s="246"/>
      <c r="Q138" s="246"/>
      <c r="R138" s="26"/>
    </row>
    <row r="139" spans="2:21" s="1" customFormat="1" ht="44.25" customHeight="1" x14ac:dyDescent="0.3">
      <c r="B139" s="24"/>
      <c r="C139" s="102" t="s">
        <v>141</v>
      </c>
      <c r="D139" s="102" t="s">
        <v>111</v>
      </c>
      <c r="E139" s="103" t="s">
        <v>530</v>
      </c>
      <c r="F139" s="255" t="s">
        <v>531</v>
      </c>
      <c r="G139" s="256"/>
      <c r="H139" s="256"/>
      <c r="I139" s="256"/>
      <c r="J139" s="104" t="s">
        <v>157</v>
      </c>
      <c r="K139" s="105">
        <v>2</v>
      </c>
      <c r="L139" s="246"/>
      <c r="M139" s="246"/>
      <c r="N139" s="246"/>
      <c r="O139" s="246"/>
      <c r="P139" s="246"/>
      <c r="Q139" s="246"/>
      <c r="R139" s="26"/>
    </row>
    <row r="140" spans="2:21" s="1" customFormat="1" ht="22.5" customHeight="1" x14ac:dyDescent="0.3">
      <c r="B140" s="24"/>
      <c r="C140" s="154" t="s">
        <v>143</v>
      </c>
      <c r="D140" s="154" t="s">
        <v>128</v>
      </c>
      <c r="E140" s="155" t="s">
        <v>532</v>
      </c>
      <c r="F140" s="247" t="s">
        <v>533</v>
      </c>
      <c r="G140" s="248"/>
      <c r="H140" s="248"/>
      <c r="I140" s="248"/>
      <c r="J140" s="156" t="s">
        <v>157</v>
      </c>
      <c r="K140" s="157">
        <v>1</v>
      </c>
      <c r="L140" s="249"/>
      <c r="M140" s="249"/>
      <c r="N140" s="249"/>
      <c r="O140" s="250"/>
      <c r="P140" s="250"/>
      <c r="Q140" s="250"/>
      <c r="R140" s="26"/>
    </row>
    <row r="141" spans="2:21" s="1" customFormat="1" ht="22.5" customHeight="1" x14ac:dyDescent="0.3">
      <c r="B141" s="24"/>
      <c r="C141" s="154" t="s">
        <v>145</v>
      </c>
      <c r="D141" s="154" t="s">
        <v>128</v>
      </c>
      <c r="E141" s="155" t="s">
        <v>534</v>
      </c>
      <c r="F141" s="247" t="s">
        <v>535</v>
      </c>
      <c r="G141" s="248"/>
      <c r="H141" s="248"/>
      <c r="I141" s="248"/>
      <c r="J141" s="156" t="s">
        <v>157</v>
      </c>
      <c r="K141" s="157">
        <v>1</v>
      </c>
      <c r="L141" s="249"/>
      <c r="M141" s="249"/>
      <c r="N141" s="249"/>
      <c r="O141" s="250"/>
      <c r="P141" s="250"/>
      <c r="Q141" s="250"/>
      <c r="R141" s="26"/>
    </row>
    <row r="142" spans="2:21" s="10" customFormat="1" ht="29.85" customHeight="1" x14ac:dyDescent="0.3">
      <c r="B142" s="97"/>
      <c r="C142" s="98"/>
      <c r="D142" s="101" t="s">
        <v>101</v>
      </c>
      <c r="E142" s="101"/>
      <c r="F142" s="101"/>
      <c r="G142" s="101"/>
      <c r="H142" s="101"/>
      <c r="I142" s="101"/>
      <c r="J142" s="101"/>
      <c r="K142" s="101"/>
      <c r="L142" s="123"/>
      <c r="M142" s="123"/>
      <c r="N142" s="253"/>
      <c r="O142" s="254"/>
      <c r="P142" s="254"/>
      <c r="Q142" s="254"/>
      <c r="R142" s="100"/>
    </row>
    <row r="143" spans="2:21" s="1" customFormat="1" ht="36.75" customHeight="1" x14ac:dyDescent="0.3">
      <c r="B143" s="24"/>
      <c r="C143" s="102" t="s">
        <v>147</v>
      </c>
      <c r="D143" s="102" t="s">
        <v>111</v>
      </c>
      <c r="E143" s="103" t="s">
        <v>536</v>
      </c>
      <c r="F143" s="244" t="s">
        <v>757</v>
      </c>
      <c r="G143" s="245"/>
      <c r="H143" s="245"/>
      <c r="I143" s="245"/>
      <c r="J143" s="104" t="s">
        <v>118</v>
      </c>
      <c r="K143" s="105">
        <v>5.51</v>
      </c>
      <c r="L143" s="246"/>
      <c r="M143" s="246"/>
      <c r="N143" s="246"/>
      <c r="O143" s="246"/>
      <c r="P143" s="246"/>
      <c r="Q143" s="246"/>
      <c r="R143" s="26"/>
    </row>
    <row r="144" spans="2:21" s="1" customFormat="1" ht="44.25" customHeight="1" x14ac:dyDescent="0.3">
      <c r="B144" s="24"/>
      <c r="C144" s="102" t="s">
        <v>149</v>
      </c>
      <c r="D144" s="102" t="s">
        <v>111</v>
      </c>
      <c r="E144" s="103" t="s">
        <v>537</v>
      </c>
      <c r="F144" s="255" t="s">
        <v>538</v>
      </c>
      <c r="G144" s="256"/>
      <c r="H144" s="256"/>
      <c r="I144" s="256"/>
      <c r="J144" s="104" t="s">
        <v>118</v>
      </c>
      <c r="K144" s="105">
        <v>5.51</v>
      </c>
      <c r="L144" s="246"/>
      <c r="M144" s="246"/>
      <c r="N144" s="246"/>
      <c r="O144" s="246"/>
      <c r="P144" s="246"/>
      <c r="Q144" s="246"/>
      <c r="R144" s="26"/>
    </row>
    <row r="145" spans="2:18" s="1" customFormat="1" ht="31.5" customHeight="1" x14ac:dyDescent="0.3">
      <c r="B145" s="24"/>
      <c r="C145" s="102" t="s">
        <v>150</v>
      </c>
      <c r="D145" s="102" t="s">
        <v>111</v>
      </c>
      <c r="E145" s="103" t="s">
        <v>539</v>
      </c>
      <c r="F145" s="255" t="s">
        <v>540</v>
      </c>
      <c r="G145" s="256"/>
      <c r="H145" s="256"/>
      <c r="I145" s="256"/>
      <c r="J145" s="104" t="s">
        <v>157</v>
      </c>
      <c r="K145" s="105">
        <v>2</v>
      </c>
      <c r="L145" s="246"/>
      <c r="M145" s="246"/>
      <c r="N145" s="246"/>
      <c r="O145" s="246"/>
      <c r="P145" s="246"/>
      <c r="Q145" s="246"/>
      <c r="R145" s="26"/>
    </row>
    <row r="146" spans="2:18" s="1" customFormat="1" ht="31.5" customHeight="1" x14ac:dyDescent="0.3">
      <c r="B146" s="24"/>
      <c r="C146" s="102" t="s">
        <v>151</v>
      </c>
      <c r="D146" s="102" t="s">
        <v>111</v>
      </c>
      <c r="E146" s="103" t="s">
        <v>187</v>
      </c>
      <c r="F146" s="255" t="s">
        <v>188</v>
      </c>
      <c r="G146" s="256"/>
      <c r="H146" s="256"/>
      <c r="I146" s="256"/>
      <c r="J146" s="104" t="s">
        <v>118</v>
      </c>
      <c r="K146" s="105">
        <v>2.4</v>
      </c>
      <c r="L146" s="246"/>
      <c r="M146" s="246"/>
      <c r="N146" s="246"/>
      <c r="O146" s="246"/>
      <c r="P146" s="246"/>
      <c r="Q146" s="246"/>
      <c r="R146" s="26"/>
    </row>
    <row r="147" spans="2:18" s="1" customFormat="1" ht="40.5" customHeight="1" x14ac:dyDescent="0.3">
      <c r="B147" s="24"/>
      <c r="C147" s="102" t="s">
        <v>152</v>
      </c>
      <c r="D147" s="102" t="s">
        <v>111</v>
      </c>
      <c r="E147" s="103" t="s">
        <v>541</v>
      </c>
      <c r="F147" s="275" t="s">
        <v>788</v>
      </c>
      <c r="G147" s="276"/>
      <c r="H147" s="276"/>
      <c r="I147" s="276"/>
      <c r="J147" s="104" t="s">
        <v>118</v>
      </c>
      <c r="K147" s="105">
        <v>3.2229999999999999</v>
      </c>
      <c r="L147" s="246"/>
      <c r="M147" s="246"/>
      <c r="N147" s="246"/>
      <c r="O147" s="246"/>
      <c r="P147" s="246"/>
      <c r="Q147" s="246"/>
      <c r="R147" s="26"/>
    </row>
    <row r="148" spans="2:18" s="1" customFormat="1" ht="40.5" customHeight="1" x14ac:dyDescent="0.3">
      <c r="B148" s="24"/>
      <c r="C148" s="102" t="s">
        <v>155</v>
      </c>
      <c r="D148" s="102" t="s">
        <v>111</v>
      </c>
      <c r="E148" s="103" t="s">
        <v>542</v>
      </c>
      <c r="F148" s="275" t="s">
        <v>789</v>
      </c>
      <c r="G148" s="276"/>
      <c r="H148" s="276"/>
      <c r="I148" s="276"/>
      <c r="J148" s="104" t="s">
        <v>118</v>
      </c>
      <c r="K148" s="105">
        <v>4.0949999999999998</v>
      </c>
      <c r="L148" s="246"/>
      <c r="M148" s="246"/>
      <c r="N148" s="246"/>
      <c r="O148" s="246"/>
      <c r="P148" s="246"/>
      <c r="Q148" s="246"/>
      <c r="R148" s="26"/>
    </row>
    <row r="149" spans="2:18" s="1" customFormat="1" ht="31.5" customHeight="1" x14ac:dyDescent="0.3">
      <c r="B149" s="24"/>
      <c r="C149" s="102" t="s">
        <v>158</v>
      </c>
      <c r="D149" s="102" t="s">
        <v>111</v>
      </c>
      <c r="E149" s="103" t="s">
        <v>193</v>
      </c>
      <c r="F149" s="255" t="s">
        <v>194</v>
      </c>
      <c r="G149" s="256"/>
      <c r="H149" s="256"/>
      <c r="I149" s="256"/>
      <c r="J149" s="104" t="s">
        <v>124</v>
      </c>
      <c r="K149" s="105">
        <v>1.456</v>
      </c>
      <c r="L149" s="246"/>
      <c r="M149" s="246"/>
      <c r="N149" s="246"/>
      <c r="O149" s="246"/>
      <c r="P149" s="246"/>
      <c r="Q149" s="246"/>
      <c r="R149" s="26"/>
    </row>
    <row r="150" spans="2:18" s="1" customFormat="1" ht="31.5" customHeight="1" x14ac:dyDescent="0.3">
      <c r="B150" s="24"/>
      <c r="C150" s="102" t="s">
        <v>3</v>
      </c>
      <c r="D150" s="102" t="s">
        <v>111</v>
      </c>
      <c r="E150" s="103" t="s">
        <v>196</v>
      </c>
      <c r="F150" s="255" t="s">
        <v>197</v>
      </c>
      <c r="G150" s="256"/>
      <c r="H150" s="256"/>
      <c r="I150" s="256"/>
      <c r="J150" s="104" t="s">
        <v>124</v>
      </c>
      <c r="K150" s="105">
        <v>43.68</v>
      </c>
      <c r="L150" s="246"/>
      <c r="M150" s="246"/>
      <c r="N150" s="246"/>
      <c r="O150" s="246"/>
      <c r="P150" s="246"/>
      <c r="Q150" s="246"/>
      <c r="R150" s="26"/>
    </row>
    <row r="151" spans="2:18" s="1" customFormat="1" ht="31.5" customHeight="1" x14ac:dyDescent="0.3">
      <c r="B151" s="24"/>
      <c r="C151" s="102" t="s">
        <v>161</v>
      </c>
      <c r="D151" s="102" t="s">
        <v>111</v>
      </c>
      <c r="E151" s="103" t="s">
        <v>199</v>
      </c>
      <c r="F151" s="255" t="s">
        <v>200</v>
      </c>
      <c r="G151" s="256"/>
      <c r="H151" s="256"/>
      <c r="I151" s="256"/>
      <c r="J151" s="104" t="s">
        <v>124</v>
      </c>
      <c r="K151" s="105">
        <v>1.456</v>
      </c>
      <c r="L151" s="246"/>
      <c r="M151" s="246"/>
      <c r="N151" s="246"/>
      <c r="O151" s="246"/>
      <c r="P151" s="246"/>
      <c r="Q151" s="246"/>
      <c r="R151" s="26"/>
    </row>
    <row r="152" spans="2:18" s="1" customFormat="1" ht="31.5" customHeight="1" x14ac:dyDescent="0.3">
      <c r="B152" s="24"/>
      <c r="C152" s="102" t="s">
        <v>164</v>
      </c>
      <c r="D152" s="102" t="s">
        <v>111</v>
      </c>
      <c r="E152" s="103" t="s">
        <v>202</v>
      </c>
      <c r="F152" s="255" t="s">
        <v>203</v>
      </c>
      <c r="G152" s="256"/>
      <c r="H152" s="256"/>
      <c r="I152" s="256"/>
      <c r="J152" s="104" t="s">
        <v>124</v>
      </c>
      <c r="K152" s="105">
        <v>1.456</v>
      </c>
      <c r="L152" s="246"/>
      <c r="M152" s="246"/>
      <c r="N152" s="246"/>
      <c r="O152" s="246"/>
      <c r="P152" s="246"/>
      <c r="Q152" s="246"/>
      <c r="R152" s="26"/>
    </row>
    <row r="153" spans="2:18" s="10" customFormat="1" ht="29.85" customHeight="1" x14ac:dyDescent="0.3">
      <c r="B153" s="97"/>
      <c r="C153" s="98"/>
      <c r="D153" s="101" t="s">
        <v>102</v>
      </c>
      <c r="E153" s="101"/>
      <c r="F153" s="101"/>
      <c r="G153" s="101"/>
      <c r="H153" s="101"/>
      <c r="I153" s="101"/>
      <c r="J153" s="101"/>
      <c r="K153" s="101"/>
      <c r="L153" s="123"/>
      <c r="M153" s="123"/>
      <c r="N153" s="253"/>
      <c r="O153" s="254"/>
      <c r="P153" s="254"/>
      <c r="Q153" s="254"/>
      <c r="R153" s="100"/>
    </row>
    <row r="154" spans="2:18" s="1" customFormat="1" ht="31.5" customHeight="1" x14ac:dyDescent="0.3">
      <c r="B154" s="24"/>
      <c r="C154" s="102" t="s">
        <v>166</v>
      </c>
      <c r="D154" s="102" t="s">
        <v>111</v>
      </c>
      <c r="E154" s="103" t="s">
        <v>209</v>
      </c>
      <c r="F154" s="255" t="s">
        <v>210</v>
      </c>
      <c r="G154" s="256"/>
      <c r="H154" s="256"/>
      <c r="I154" s="256"/>
      <c r="J154" s="104" t="s">
        <v>124</v>
      </c>
      <c r="K154" s="105">
        <v>0.97099999999999997</v>
      </c>
      <c r="L154" s="246"/>
      <c r="M154" s="246"/>
      <c r="N154" s="246"/>
      <c r="O154" s="246"/>
      <c r="P154" s="246"/>
      <c r="Q154" s="246"/>
      <c r="R154" s="26"/>
    </row>
    <row r="155" spans="2:18" s="10" customFormat="1" ht="37.35" customHeight="1" x14ac:dyDescent="0.35">
      <c r="B155" s="97"/>
      <c r="C155" s="98"/>
      <c r="D155" s="99" t="s">
        <v>103</v>
      </c>
      <c r="E155" s="99"/>
      <c r="F155" s="99"/>
      <c r="G155" s="99"/>
      <c r="H155" s="99"/>
      <c r="I155" s="99"/>
      <c r="J155" s="99"/>
      <c r="K155" s="99"/>
      <c r="L155" s="122"/>
      <c r="M155" s="122"/>
      <c r="N155" s="271"/>
      <c r="O155" s="272"/>
      <c r="P155" s="272"/>
      <c r="Q155" s="272"/>
      <c r="R155" s="100"/>
    </row>
    <row r="156" spans="2:18" s="10" customFormat="1" ht="19.899999999999999" customHeight="1" x14ac:dyDescent="0.3">
      <c r="B156" s="97"/>
      <c r="C156" s="98"/>
      <c r="D156" s="101" t="s">
        <v>513</v>
      </c>
      <c r="E156" s="101"/>
      <c r="F156" s="101"/>
      <c r="G156" s="101"/>
      <c r="H156" s="101"/>
      <c r="I156" s="101"/>
      <c r="J156" s="101"/>
      <c r="K156" s="101"/>
      <c r="L156" s="123"/>
      <c r="M156" s="123"/>
      <c r="N156" s="265"/>
      <c r="O156" s="266"/>
      <c r="P156" s="266"/>
      <c r="Q156" s="266"/>
      <c r="R156" s="100"/>
    </row>
    <row r="157" spans="2:18" s="1" customFormat="1" ht="57" customHeight="1" x14ac:dyDescent="0.3">
      <c r="B157" s="24"/>
      <c r="C157" s="102" t="s">
        <v>169</v>
      </c>
      <c r="D157" s="102" t="s">
        <v>111</v>
      </c>
      <c r="E157" s="103" t="s">
        <v>543</v>
      </c>
      <c r="F157" s="244" t="s">
        <v>888</v>
      </c>
      <c r="G157" s="245"/>
      <c r="H157" s="245"/>
      <c r="I157" s="245"/>
      <c r="J157" s="104" t="s">
        <v>118</v>
      </c>
      <c r="K157" s="105">
        <v>5.51</v>
      </c>
      <c r="L157" s="246"/>
      <c r="M157" s="246"/>
      <c r="N157" s="246"/>
      <c r="O157" s="246"/>
      <c r="P157" s="246"/>
      <c r="Q157" s="246"/>
      <c r="R157" s="26"/>
    </row>
    <row r="158" spans="2:18" s="1" customFormat="1" ht="42.75" customHeight="1" x14ac:dyDescent="0.3">
      <c r="B158" s="24"/>
      <c r="C158" s="102" t="s">
        <v>172</v>
      </c>
      <c r="D158" s="102" t="s">
        <v>111</v>
      </c>
      <c r="E158" s="103" t="s">
        <v>544</v>
      </c>
      <c r="F158" s="244" t="s">
        <v>889</v>
      </c>
      <c r="G158" s="245"/>
      <c r="H158" s="245"/>
      <c r="I158" s="245"/>
      <c r="J158" s="104" t="s">
        <v>118</v>
      </c>
      <c r="K158" s="105">
        <v>19.62</v>
      </c>
      <c r="L158" s="246"/>
      <c r="M158" s="246"/>
      <c r="N158" s="246"/>
      <c r="O158" s="246"/>
      <c r="P158" s="246"/>
      <c r="Q158" s="246"/>
      <c r="R158" s="26"/>
    </row>
    <row r="159" spans="2:18" s="1" customFormat="1" ht="31.5" customHeight="1" x14ac:dyDescent="0.3">
      <c r="B159" s="24"/>
      <c r="C159" s="102" t="s">
        <v>175</v>
      </c>
      <c r="D159" s="102" t="s">
        <v>111</v>
      </c>
      <c r="E159" s="103" t="s">
        <v>545</v>
      </c>
      <c r="F159" s="255" t="s">
        <v>546</v>
      </c>
      <c r="G159" s="256"/>
      <c r="H159" s="256"/>
      <c r="I159" s="256"/>
      <c r="J159" s="104" t="s">
        <v>124</v>
      </c>
      <c r="K159" s="105">
        <v>8.7999999999999995E-2</v>
      </c>
      <c r="L159" s="246"/>
      <c r="M159" s="246"/>
      <c r="N159" s="246"/>
      <c r="O159" s="246"/>
      <c r="P159" s="246"/>
      <c r="Q159" s="246"/>
      <c r="R159" s="26"/>
    </row>
    <row r="160" spans="2:18" s="10" customFormat="1" ht="29.85" customHeight="1" x14ac:dyDescent="0.3">
      <c r="B160" s="97"/>
      <c r="C160" s="98"/>
      <c r="D160" s="101" t="s">
        <v>514</v>
      </c>
      <c r="E160" s="101"/>
      <c r="F160" s="101"/>
      <c r="G160" s="101"/>
      <c r="H160" s="101"/>
      <c r="I160" s="101"/>
      <c r="J160" s="101"/>
      <c r="K160" s="101"/>
      <c r="L160" s="123"/>
      <c r="M160" s="123"/>
      <c r="N160" s="253"/>
      <c r="O160" s="254"/>
      <c r="P160" s="254"/>
      <c r="Q160" s="254"/>
      <c r="R160" s="100"/>
    </row>
    <row r="161" spans="2:18" s="1" customFormat="1" ht="44.25" customHeight="1" x14ac:dyDescent="0.3">
      <c r="B161" s="24"/>
      <c r="C161" s="102" t="s">
        <v>177</v>
      </c>
      <c r="D161" s="102" t="s">
        <v>111</v>
      </c>
      <c r="E161" s="103" t="s">
        <v>547</v>
      </c>
      <c r="F161" s="244" t="s">
        <v>890</v>
      </c>
      <c r="G161" s="245"/>
      <c r="H161" s="245"/>
      <c r="I161" s="245"/>
      <c r="J161" s="104" t="s">
        <v>118</v>
      </c>
      <c r="K161" s="105">
        <v>4.7030000000000003</v>
      </c>
      <c r="L161" s="246"/>
      <c r="M161" s="246"/>
      <c r="N161" s="246"/>
      <c r="O161" s="246"/>
      <c r="P161" s="246"/>
      <c r="Q161" s="246"/>
      <c r="R161" s="26"/>
    </row>
    <row r="162" spans="2:18" s="1" customFormat="1" ht="31.5" customHeight="1" x14ac:dyDescent="0.3">
      <c r="B162" s="24"/>
      <c r="C162" s="102" t="s">
        <v>179</v>
      </c>
      <c r="D162" s="102" t="s">
        <v>111</v>
      </c>
      <c r="E162" s="103" t="s">
        <v>548</v>
      </c>
      <c r="F162" s="255" t="s">
        <v>549</v>
      </c>
      <c r="G162" s="256"/>
      <c r="H162" s="256"/>
      <c r="I162" s="256"/>
      <c r="J162" s="104" t="s">
        <v>124</v>
      </c>
      <c r="K162" s="105">
        <v>6.2E-2</v>
      </c>
      <c r="L162" s="246"/>
      <c r="M162" s="246"/>
      <c r="N162" s="246"/>
      <c r="O162" s="246"/>
      <c r="P162" s="246"/>
      <c r="Q162" s="246"/>
      <c r="R162" s="26"/>
    </row>
    <row r="163" spans="2:18" s="10" customFormat="1" ht="29.85" customHeight="1" x14ac:dyDescent="0.3">
      <c r="B163" s="97"/>
      <c r="C163" s="98"/>
      <c r="D163" s="101" t="s">
        <v>515</v>
      </c>
      <c r="E163" s="101"/>
      <c r="F163" s="101"/>
      <c r="G163" s="101"/>
      <c r="H163" s="101"/>
      <c r="I163" s="101"/>
      <c r="J163" s="101"/>
      <c r="K163" s="101"/>
      <c r="L163" s="123"/>
      <c r="M163" s="123"/>
      <c r="N163" s="253"/>
      <c r="O163" s="254"/>
      <c r="P163" s="254"/>
      <c r="Q163" s="254"/>
      <c r="R163" s="100"/>
    </row>
    <row r="164" spans="2:18" s="1" customFormat="1" ht="52.5" customHeight="1" x14ac:dyDescent="0.3">
      <c r="B164" s="24"/>
      <c r="C164" s="102" t="s">
        <v>181</v>
      </c>
      <c r="D164" s="102" t="s">
        <v>111</v>
      </c>
      <c r="E164" s="103" t="s">
        <v>550</v>
      </c>
      <c r="F164" s="244" t="s">
        <v>692</v>
      </c>
      <c r="G164" s="245"/>
      <c r="H164" s="245"/>
      <c r="I164" s="245"/>
      <c r="J164" s="104" t="s">
        <v>157</v>
      </c>
      <c r="K164" s="105">
        <v>2</v>
      </c>
      <c r="L164" s="246"/>
      <c r="M164" s="246"/>
      <c r="N164" s="246"/>
      <c r="O164" s="246"/>
      <c r="P164" s="246"/>
      <c r="Q164" s="246"/>
      <c r="R164" s="26"/>
    </row>
    <row r="165" spans="2:18" s="1" customFormat="1" ht="44.25" customHeight="1" x14ac:dyDescent="0.3">
      <c r="B165" s="24"/>
      <c r="C165" s="154" t="s">
        <v>184</v>
      </c>
      <c r="D165" s="154" t="s">
        <v>128</v>
      </c>
      <c r="E165" s="155" t="s">
        <v>551</v>
      </c>
      <c r="F165" s="247" t="s">
        <v>691</v>
      </c>
      <c r="G165" s="248"/>
      <c r="H165" s="248"/>
      <c r="I165" s="248"/>
      <c r="J165" s="156" t="s">
        <v>157</v>
      </c>
      <c r="K165" s="157">
        <v>2</v>
      </c>
      <c r="L165" s="249"/>
      <c r="M165" s="249"/>
      <c r="N165" s="249"/>
      <c r="O165" s="250"/>
      <c r="P165" s="250"/>
      <c r="Q165" s="250"/>
      <c r="R165" s="26"/>
    </row>
    <row r="166" spans="2:18" s="1" customFormat="1" ht="31.5" customHeight="1" x14ac:dyDescent="0.3">
      <c r="B166" s="24"/>
      <c r="C166" s="102" t="s">
        <v>186</v>
      </c>
      <c r="D166" s="102" t="s">
        <v>111</v>
      </c>
      <c r="E166" s="103" t="s">
        <v>552</v>
      </c>
      <c r="F166" s="255" t="s">
        <v>553</v>
      </c>
      <c r="G166" s="256"/>
      <c r="H166" s="256"/>
      <c r="I166" s="256"/>
      <c r="J166" s="104" t="s">
        <v>124</v>
      </c>
      <c r="K166" s="105">
        <v>2.8000000000000001E-2</v>
      </c>
      <c r="L166" s="246"/>
      <c r="M166" s="246"/>
      <c r="N166" s="246"/>
      <c r="O166" s="246"/>
      <c r="P166" s="246"/>
      <c r="Q166" s="246"/>
      <c r="R166" s="26"/>
    </row>
    <row r="167" spans="2:18" s="10" customFormat="1" ht="29.85" customHeight="1" x14ac:dyDescent="0.3">
      <c r="B167" s="97"/>
      <c r="C167" s="98"/>
      <c r="D167" s="101" t="s">
        <v>516</v>
      </c>
      <c r="E167" s="101"/>
      <c r="F167" s="101"/>
      <c r="G167" s="101"/>
      <c r="H167" s="101"/>
      <c r="I167" s="101"/>
      <c r="J167" s="101"/>
      <c r="K167" s="101"/>
      <c r="L167" s="123"/>
      <c r="M167" s="123"/>
      <c r="N167" s="253"/>
      <c r="O167" s="254"/>
      <c r="P167" s="254"/>
      <c r="Q167" s="254"/>
      <c r="R167" s="100"/>
    </row>
    <row r="168" spans="2:18" s="1" customFormat="1" ht="44.25" customHeight="1" x14ac:dyDescent="0.3">
      <c r="B168" s="24"/>
      <c r="C168" s="102" t="s">
        <v>189</v>
      </c>
      <c r="D168" s="102" t="s">
        <v>111</v>
      </c>
      <c r="E168" s="103" t="s">
        <v>554</v>
      </c>
      <c r="F168" s="244" t="s">
        <v>891</v>
      </c>
      <c r="G168" s="245"/>
      <c r="H168" s="245"/>
      <c r="I168" s="245"/>
      <c r="J168" s="104" t="s">
        <v>154</v>
      </c>
      <c r="K168" s="105">
        <v>2.4500000000000002</v>
      </c>
      <c r="L168" s="246"/>
      <c r="M168" s="246"/>
      <c r="N168" s="246"/>
      <c r="O168" s="246"/>
      <c r="P168" s="246"/>
      <c r="Q168" s="246"/>
      <c r="R168" s="26"/>
    </row>
    <row r="169" spans="2:18" s="1" customFormat="1" ht="44.25" customHeight="1" x14ac:dyDescent="0.3">
      <c r="B169" s="24"/>
      <c r="C169" s="102" t="s">
        <v>192</v>
      </c>
      <c r="D169" s="102" t="s">
        <v>111</v>
      </c>
      <c r="E169" s="103" t="s">
        <v>555</v>
      </c>
      <c r="F169" s="255" t="s">
        <v>556</v>
      </c>
      <c r="G169" s="256"/>
      <c r="H169" s="256"/>
      <c r="I169" s="256"/>
      <c r="J169" s="104" t="s">
        <v>118</v>
      </c>
      <c r="K169" s="105">
        <v>5.51</v>
      </c>
      <c r="L169" s="246"/>
      <c r="M169" s="246"/>
      <c r="N169" s="246"/>
      <c r="O169" s="246"/>
      <c r="P169" s="246"/>
      <c r="Q169" s="246"/>
      <c r="R169" s="26"/>
    </row>
    <row r="170" spans="2:18" s="1" customFormat="1" ht="31.5" customHeight="1" x14ac:dyDescent="0.3">
      <c r="B170" s="24"/>
      <c r="C170" s="154" t="s">
        <v>195</v>
      </c>
      <c r="D170" s="154" t="s">
        <v>128</v>
      </c>
      <c r="E170" s="155" t="s">
        <v>557</v>
      </c>
      <c r="F170" s="247" t="s">
        <v>892</v>
      </c>
      <c r="G170" s="248"/>
      <c r="H170" s="248"/>
      <c r="I170" s="248"/>
      <c r="J170" s="156" t="s">
        <v>118</v>
      </c>
      <c r="K170" s="157">
        <v>6.3369999999999997</v>
      </c>
      <c r="L170" s="249"/>
      <c r="M170" s="249"/>
      <c r="N170" s="249"/>
      <c r="O170" s="250"/>
      <c r="P170" s="250"/>
      <c r="Q170" s="250"/>
      <c r="R170" s="26"/>
    </row>
    <row r="171" spans="2:18" s="1" customFormat="1" ht="31.5" customHeight="1" x14ac:dyDescent="0.3">
      <c r="B171" s="24"/>
      <c r="C171" s="102" t="s">
        <v>198</v>
      </c>
      <c r="D171" s="102" t="s">
        <v>111</v>
      </c>
      <c r="E171" s="103" t="s">
        <v>558</v>
      </c>
      <c r="F171" s="255" t="s">
        <v>559</v>
      </c>
      <c r="G171" s="256"/>
      <c r="H171" s="256"/>
      <c r="I171" s="256"/>
      <c r="J171" s="104" t="s">
        <v>124</v>
      </c>
      <c r="K171" s="105">
        <v>0.36599999999999999</v>
      </c>
      <c r="L171" s="246"/>
      <c r="M171" s="246"/>
      <c r="N171" s="246"/>
      <c r="O171" s="246"/>
      <c r="P171" s="246"/>
      <c r="Q171" s="246"/>
      <c r="R171" s="26"/>
    </row>
    <row r="172" spans="2:18" s="10" customFormat="1" ht="29.85" customHeight="1" x14ac:dyDescent="0.3">
      <c r="B172" s="97"/>
      <c r="C172" s="98"/>
      <c r="D172" s="101" t="s">
        <v>517</v>
      </c>
      <c r="E172" s="101"/>
      <c r="F172" s="101"/>
      <c r="G172" s="101"/>
      <c r="H172" s="101"/>
      <c r="I172" s="101"/>
      <c r="J172" s="101"/>
      <c r="K172" s="101"/>
      <c r="L172" s="123"/>
      <c r="M172" s="123"/>
      <c r="N172" s="253"/>
      <c r="O172" s="254"/>
      <c r="P172" s="254"/>
      <c r="Q172" s="254"/>
      <c r="R172" s="100"/>
    </row>
    <row r="173" spans="2:18" s="1" customFormat="1" ht="44.25" customHeight="1" x14ac:dyDescent="0.3">
      <c r="B173" s="24"/>
      <c r="C173" s="102" t="s">
        <v>201</v>
      </c>
      <c r="D173" s="102" t="s">
        <v>111</v>
      </c>
      <c r="E173" s="103" t="s">
        <v>560</v>
      </c>
      <c r="F173" s="244" t="s">
        <v>893</v>
      </c>
      <c r="G173" s="245"/>
      <c r="H173" s="245"/>
      <c r="I173" s="245"/>
      <c r="J173" s="104" t="s">
        <v>118</v>
      </c>
      <c r="K173" s="105">
        <v>19.62</v>
      </c>
      <c r="L173" s="246"/>
      <c r="M173" s="246"/>
      <c r="N173" s="246"/>
      <c r="O173" s="246"/>
      <c r="P173" s="246"/>
      <c r="Q173" s="246"/>
      <c r="R173" s="26"/>
    </row>
    <row r="174" spans="2:18" s="1" customFormat="1" ht="31.5" customHeight="1" x14ac:dyDescent="0.3">
      <c r="B174" s="24"/>
      <c r="C174" s="154" t="s">
        <v>204</v>
      </c>
      <c r="D174" s="154" t="s">
        <v>128</v>
      </c>
      <c r="E174" s="155" t="s">
        <v>561</v>
      </c>
      <c r="F174" s="247" t="s">
        <v>894</v>
      </c>
      <c r="G174" s="248"/>
      <c r="H174" s="248"/>
      <c r="I174" s="248"/>
      <c r="J174" s="156" t="s">
        <v>118</v>
      </c>
      <c r="K174" s="157">
        <v>22.562999999999999</v>
      </c>
      <c r="L174" s="249"/>
      <c r="M174" s="249"/>
      <c r="N174" s="249"/>
      <c r="O174" s="250"/>
      <c r="P174" s="250"/>
      <c r="Q174" s="250"/>
      <c r="R174" s="26"/>
    </row>
    <row r="175" spans="2:18" s="1" customFormat="1" ht="31.5" customHeight="1" x14ac:dyDescent="0.3">
      <c r="B175" s="24"/>
      <c r="C175" s="102" t="s">
        <v>208</v>
      </c>
      <c r="D175" s="102" t="s">
        <v>111</v>
      </c>
      <c r="E175" s="103" t="s">
        <v>562</v>
      </c>
      <c r="F175" s="255" t="s">
        <v>563</v>
      </c>
      <c r="G175" s="256"/>
      <c r="H175" s="256"/>
      <c r="I175" s="256"/>
      <c r="J175" s="104" t="s">
        <v>124</v>
      </c>
      <c r="K175" s="105">
        <v>1.2230000000000001</v>
      </c>
      <c r="L175" s="246"/>
      <c r="M175" s="246"/>
      <c r="N175" s="246"/>
      <c r="O175" s="246"/>
      <c r="P175" s="246"/>
      <c r="Q175" s="246"/>
      <c r="R175" s="26"/>
    </row>
    <row r="176" spans="2:18" s="10" customFormat="1" ht="29.85" customHeight="1" x14ac:dyDescent="0.3">
      <c r="B176" s="97"/>
      <c r="C176" s="98"/>
      <c r="D176" s="101" t="s">
        <v>108</v>
      </c>
      <c r="E176" s="101"/>
      <c r="F176" s="101"/>
      <c r="G176" s="101"/>
      <c r="H176" s="101"/>
      <c r="I176" s="101"/>
      <c r="J176" s="101"/>
      <c r="K176" s="101"/>
      <c r="L176" s="123"/>
      <c r="M176" s="123"/>
      <c r="N176" s="253"/>
      <c r="O176" s="254"/>
      <c r="P176" s="254"/>
      <c r="Q176" s="254"/>
      <c r="R176" s="100"/>
    </row>
    <row r="177" spans="2:18" s="1" customFormat="1" ht="31.5" customHeight="1" x14ac:dyDescent="0.3">
      <c r="B177" s="24"/>
      <c r="C177" s="102" t="s">
        <v>211</v>
      </c>
      <c r="D177" s="102" t="s">
        <v>111</v>
      </c>
      <c r="E177" s="103" t="s">
        <v>564</v>
      </c>
      <c r="F177" s="255" t="s">
        <v>565</v>
      </c>
      <c r="G177" s="256"/>
      <c r="H177" s="256"/>
      <c r="I177" s="256"/>
      <c r="J177" s="104" t="s">
        <v>118</v>
      </c>
      <c r="K177" s="105">
        <v>0.69</v>
      </c>
      <c r="L177" s="246"/>
      <c r="M177" s="246"/>
      <c r="N177" s="246"/>
      <c r="O177" s="246"/>
      <c r="P177" s="246"/>
      <c r="Q177" s="246"/>
      <c r="R177" s="26"/>
    </row>
    <row r="178" spans="2:18" s="1" customFormat="1" ht="31.5" customHeight="1" x14ac:dyDescent="0.3">
      <c r="B178" s="24"/>
      <c r="C178" s="102" t="s">
        <v>213</v>
      </c>
      <c r="D178" s="102" t="s">
        <v>111</v>
      </c>
      <c r="E178" s="103" t="s">
        <v>566</v>
      </c>
      <c r="F178" s="255" t="s">
        <v>567</v>
      </c>
      <c r="G178" s="256"/>
      <c r="H178" s="256"/>
      <c r="I178" s="256"/>
      <c r="J178" s="104" t="s">
        <v>118</v>
      </c>
      <c r="K178" s="105">
        <v>2.1150000000000002</v>
      </c>
      <c r="L178" s="246"/>
      <c r="M178" s="246"/>
      <c r="N178" s="246"/>
      <c r="O178" s="246"/>
      <c r="P178" s="246"/>
      <c r="Q178" s="246"/>
      <c r="R178" s="26"/>
    </row>
    <row r="179" spans="2:18" s="1" customFormat="1" ht="31.5" customHeight="1" x14ac:dyDescent="0.3">
      <c r="B179" s="24"/>
      <c r="C179" s="102" t="s">
        <v>215</v>
      </c>
      <c r="D179" s="102" t="s">
        <v>111</v>
      </c>
      <c r="E179" s="103" t="s">
        <v>304</v>
      </c>
      <c r="F179" s="255" t="s">
        <v>568</v>
      </c>
      <c r="G179" s="256"/>
      <c r="H179" s="256"/>
      <c r="I179" s="256"/>
      <c r="J179" s="104" t="s">
        <v>118</v>
      </c>
      <c r="K179" s="105">
        <v>2.1150000000000002</v>
      </c>
      <c r="L179" s="246"/>
      <c r="M179" s="246"/>
      <c r="N179" s="246"/>
      <c r="O179" s="246"/>
      <c r="P179" s="246"/>
      <c r="Q179" s="246"/>
      <c r="R179" s="26"/>
    </row>
    <row r="180" spans="2:18" s="10" customFormat="1" ht="29.85" customHeight="1" x14ac:dyDescent="0.3">
      <c r="B180" s="97"/>
      <c r="C180" s="98"/>
      <c r="D180" s="101" t="s">
        <v>109</v>
      </c>
      <c r="E180" s="101"/>
      <c r="F180" s="101"/>
      <c r="G180" s="101"/>
      <c r="H180" s="101"/>
      <c r="I180" s="101"/>
      <c r="J180" s="101"/>
      <c r="K180" s="101"/>
      <c r="L180" s="123"/>
      <c r="M180" s="123"/>
      <c r="N180" s="253"/>
      <c r="O180" s="254"/>
      <c r="P180" s="254"/>
      <c r="Q180" s="254"/>
      <c r="R180" s="100"/>
    </row>
    <row r="181" spans="2:18" s="1" customFormat="1" ht="44.25" customHeight="1" x14ac:dyDescent="0.3">
      <c r="B181" s="24"/>
      <c r="C181" s="102" t="s">
        <v>217</v>
      </c>
      <c r="D181" s="102" t="s">
        <v>111</v>
      </c>
      <c r="E181" s="103" t="s">
        <v>569</v>
      </c>
      <c r="F181" s="255" t="s">
        <v>694</v>
      </c>
      <c r="G181" s="256"/>
      <c r="H181" s="256"/>
      <c r="I181" s="256"/>
      <c r="J181" s="104" t="s">
        <v>118</v>
      </c>
      <c r="K181" s="105">
        <v>20.562999999999999</v>
      </c>
      <c r="L181" s="246"/>
      <c r="M181" s="246"/>
      <c r="N181" s="246"/>
      <c r="O181" s="246"/>
      <c r="P181" s="246"/>
      <c r="Q181" s="246"/>
      <c r="R181" s="26"/>
    </row>
    <row r="182" spans="2:18" s="1" customFormat="1" ht="44.25" customHeight="1" x14ac:dyDescent="0.3">
      <c r="B182" s="24"/>
      <c r="C182" s="102" t="s">
        <v>219</v>
      </c>
      <c r="D182" s="102" t="s">
        <v>111</v>
      </c>
      <c r="E182" s="103" t="s">
        <v>308</v>
      </c>
      <c r="F182" s="255" t="s">
        <v>570</v>
      </c>
      <c r="G182" s="256"/>
      <c r="H182" s="256"/>
      <c r="I182" s="256"/>
      <c r="J182" s="104" t="s">
        <v>118</v>
      </c>
      <c r="K182" s="105">
        <v>20.562999999999999</v>
      </c>
      <c r="L182" s="246"/>
      <c r="M182" s="246"/>
      <c r="N182" s="246"/>
      <c r="O182" s="246"/>
      <c r="P182" s="246"/>
      <c r="Q182" s="246"/>
      <c r="R182" s="26"/>
    </row>
    <row r="183" spans="2:18" s="10" customFormat="1" ht="37.35" customHeight="1" x14ac:dyDescent="0.35">
      <c r="B183" s="97"/>
      <c r="C183" s="98"/>
      <c r="D183" s="99" t="s">
        <v>110</v>
      </c>
      <c r="E183" s="99"/>
      <c r="F183" s="99"/>
      <c r="G183" s="99"/>
      <c r="H183" s="99"/>
      <c r="I183" s="99"/>
      <c r="J183" s="99"/>
      <c r="K183" s="99"/>
      <c r="L183" s="122"/>
      <c r="M183" s="122"/>
      <c r="N183" s="280"/>
      <c r="O183" s="281"/>
      <c r="P183" s="281"/>
      <c r="Q183" s="281"/>
      <c r="R183" s="100"/>
    </row>
    <row r="184" spans="2:18" s="1" customFormat="1" ht="52.5" customHeight="1" x14ac:dyDescent="0.3">
      <c r="B184" s="24"/>
      <c r="C184" s="102" t="s">
        <v>221</v>
      </c>
      <c r="D184" s="102" t="s">
        <v>111</v>
      </c>
      <c r="E184" s="103" t="s">
        <v>310</v>
      </c>
      <c r="F184" s="244" t="s">
        <v>759</v>
      </c>
      <c r="G184" s="245"/>
      <c r="H184" s="245"/>
      <c r="I184" s="245"/>
      <c r="J184" s="104" t="s">
        <v>311</v>
      </c>
      <c r="K184" s="105">
        <v>8</v>
      </c>
      <c r="L184" s="246"/>
      <c r="M184" s="246"/>
      <c r="N184" s="246"/>
      <c r="O184" s="246"/>
      <c r="P184" s="246"/>
      <c r="Q184" s="246"/>
      <c r="R184" s="26"/>
    </row>
    <row r="185" spans="2:18" s="1" customFormat="1" ht="32.25" customHeight="1" x14ac:dyDescent="0.3">
      <c r="B185" s="24"/>
      <c r="C185" s="102" t="s">
        <v>222</v>
      </c>
      <c r="D185" s="102" t="s">
        <v>111</v>
      </c>
      <c r="E185" s="103" t="s">
        <v>313</v>
      </c>
      <c r="F185" s="244" t="s">
        <v>758</v>
      </c>
      <c r="G185" s="245"/>
      <c r="H185" s="245"/>
      <c r="I185" s="245"/>
      <c r="J185" s="104" t="s">
        <v>311</v>
      </c>
      <c r="K185" s="105">
        <v>16</v>
      </c>
      <c r="L185" s="246"/>
      <c r="M185" s="246"/>
      <c r="N185" s="246"/>
      <c r="O185" s="246"/>
      <c r="P185" s="246"/>
      <c r="Q185" s="246"/>
      <c r="R185" s="26"/>
    </row>
    <row r="186" spans="2:18" s="1" customFormat="1" ht="6.95" customHeight="1" x14ac:dyDescent="0.3"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50"/>
    </row>
    <row r="188" spans="2:18" x14ac:dyDescent="0.3">
      <c r="E188" s="1"/>
    </row>
  </sheetData>
  <sheetProtection formatColumns="0" formatRows="0" sort="0" autoFilter="0"/>
  <mergeCells count="219">
    <mergeCell ref="F166:I166"/>
    <mergeCell ref="L166:M166"/>
    <mergeCell ref="N166:Q166"/>
    <mergeCell ref="F168:I168"/>
    <mergeCell ref="L168:M168"/>
    <mergeCell ref="N168:Q168"/>
    <mergeCell ref="F164:I164"/>
    <mergeCell ref="L164:M164"/>
    <mergeCell ref="N164:Q164"/>
    <mergeCell ref="N167:Q167"/>
    <mergeCell ref="L171:M171"/>
    <mergeCell ref="N171:Q171"/>
    <mergeCell ref="F173:I173"/>
    <mergeCell ref="L173:M173"/>
    <mergeCell ref="N173:Q173"/>
    <mergeCell ref="N172:Q172"/>
    <mergeCell ref="F169:I169"/>
    <mergeCell ref="L169:M169"/>
    <mergeCell ref="N169:Q169"/>
    <mergeCell ref="F170:I170"/>
    <mergeCell ref="L170:M170"/>
    <mergeCell ref="N170:Q170"/>
    <mergeCell ref="H1:K1"/>
    <mergeCell ref="N126:Q126"/>
    <mergeCell ref="N127:Q127"/>
    <mergeCell ref="N128:Q128"/>
    <mergeCell ref="N132:Q132"/>
    <mergeCell ref="N142:Q142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N176:Q176"/>
    <mergeCell ref="F165:I165"/>
    <mergeCell ref="L165:M165"/>
    <mergeCell ref="N165:Q165"/>
    <mergeCell ref="F161:I161"/>
    <mergeCell ref="L161:M161"/>
    <mergeCell ref="N161:Q161"/>
    <mergeCell ref="F171:I171"/>
    <mergeCell ref="F181:I181"/>
    <mergeCell ref="L181:M181"/>
    <mergeCell ref="N181:Q181"/>
    <mergeCell ref="F177:I177"/>
    <mergeCell ref="L177:M177"/>
    <mergeCell ref="N177:Q177"/>
    <mergeCell ref="L184:M184"/>
    <mergeCell ref="N184:Q184"/>
    <mergeCell ref="F185:I185"/>
    <mergeCell ref="L185:M185"/>
    <mergeCell ref="N185:Q185"/>
    <mergeCell ref="F178:I178"/>
    <mergeCell ref="L178:M178"/>
    <mergeCell ref="F184:I184"/>
    <mergeCell ref="N180:Q180"/>
    <mergeCell ref="N183:Q183"/>
    <mergeCell ref="F182:I182"/>
    <mergeCell ref="L182:M182"/>
    <mergeCell ref="N182:Q182"/>
    <mergeCell ref="F162:I162"/>
    <mergeCell ref="L162:M162"/>
    <mergeCell ref="N162:Q162"/>
    <mergeCell ref="N163:Q163"/>
    <mergeCell ref="F158:I158"/>
    <mergeCell ref="L158:M158"/>
    <mergeCell ref="N158:Q158"/>
    <mergeCell ref="F159:I159"/>
    <mergeCell ref="L159:M159"/>
    <mergeCell ref="N159:Q159"/>
    <mergeCell ref="N160:Q160"/>
    <mergeCell ref="F154:I154"/>
    <mergeCell ref="L154:M154"/>
    <mergeCell ref="N154:Q154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N153:Q153"/>
    <mergeCell ref="N155:Q155"/>
    <mergeCell ref="N156:Q156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18:P118"/>
    <mergeCell ref="M120:P120"/>
    <mergeCell ref="M122:Q122"/>
    <mergeCell ref="M123:Q123"/>
    <mergeCell ref="F125:I125"/>
    <mergeCell ref="L125:M125"/>
    <mergeCell ref="N125:Q125"/>
    <mergeCell ref="D106:H106"/>
    <mergeCell ref="N106:Q106"/>
    <mergeCell ref="L108:Q108"/>
    <mergeCell ref="C114:Q114"/>
    <mergeCell ref="F116:P116"/>
    <mergeCell ref="F117:P117"/>
    <mergeCell ref="N99:Q99"/>
    <mergeCell ref="N100:Q100"/>
    <mergeCell ref="N101:Q101"/>
    <mergeCell ref="N102:Q102"/>
    <mergeCell ref="N103:Q103"/>
    <mergeCell ref="N105:Q105"/>
    <mergeCell ref="N93:Q93"/>
    <mergeCell ref="N94:Q94"/>
    <mergeCell ref="N95:Q95"/>
    <mergeCell ref="N96:Q96"/>
    <mergeCell ref="N97:Q97"/>
    <mergeCell ref="N98:Q98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C76:Q76"/>
    <mergeCell ref="H33:J33"/>
    <mergeCell ref="M33:P33"/>
    <mergeCell ref="H34:J34"/>
    <mergeCell ref="M34:P34"/>
    <mergeCell ref="H35:J35"/>
    <mergeCell ref="M35:P35"/>
    <mergeCell ref="C87:G87"/>
    <mergeCell ref="N87:Q87"/>
    <mergeCell ref="T133:U133"/>
    <mergeCell ref="C2:Q2"/>
    <mergeCell ref="C4:Q4"/>
    <mergeCell ref="F6:P6"/>
    <mergeCell ref="F7:P7"/>
    <mergeCell ref="F8:P8"/>
    <mergeCell ref="O10:P10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H36:J36"/>
    <mergeCell ref="M36:P36"/>
    <mergeCell ref="H37:J37"/>
    <mergeCell ref="M37:P37"/>
    <mergeCell ref="L39:P39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5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AF177"/>
  <sheetViews>
    <sheetView showGridLines="0" tabSelected="1" workbookViewId="0">
      <pane ySplit="1" topLeftCell="A161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509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571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/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509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03.02 - SO-03.02 Zdravotechnika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18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18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18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18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18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18" s="8" customFormat="1" ht="24.95" customHeight="1" x14ac:dyDescent="0.3">
      <c r="B90" s="88"/>
      <c r="C90" s="89"/>
      <c r="D90" s="90" t="s">
        <v>103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18" s="9" customFormat="1" ht="19.899999999999999" customHeight="1" x14ac:dyDescent="0.3">
      <c r="B91" s="92"/>
      <c r="C91" s="70"/>
      <c r="D91" s="93" t="s">
        <v>105</v>
      </c>
      <c r="E91" s="70"/>
      <c r="F91" s="70"/>
      <c r="G91" s="70"/>
      <c r="H91" s="70"/>
      <c r="I91" s="70"/>
      <c r="J91" s="70"/>
      <c r="K91" s="70"/>
      <c r="L91" s="70"/>
      <c r="M91" s="70"/>
      <c r="N91" s="221"/>
      <c r="O91" s="222"/>
      <c r="P91" s="222"/>
      <c r="Q91" s="222"/>
      <c r="R91" s="94"/>
    </row>
    <row r="92" spans="2:18" s="9" customFormat="1" ht="19.899999999999999" customHeight="1" x14ac:dyDescent="0.3">
      <c r="B92" s="92"/>
      <c r="C92" s="70"/>
      <c r="D92" s="93" t="s">
        <v>572</v>
      </c>
      <c r="E92" s="70"/>
      <c r="F92" s="70"/>
      <c r="G92" s="70"/>
      <c r="H92" s="70"/>
      <c r="I92" s="70"/>
      <c r="J92" s="70"/>
      <c r="K92" s="70"/>
      <c r="L92" s="70"/>
      <c r="M92" s="70"/>
      <c r="N92" s="221"/>
      <c r="O92" s="222"/>
      <c r="P92" s="222"/>
      <c r="Q92" s="222"/>
      <c r="R92" s="94"/>
    </row>
    <row r="93" spans="2:18" s="9" customFormat="1" ht="19.899999999999999" customHeight="1" x14ac:dyDescent="0.3">
      <c r="B93" s="92"/>
      <c r="C93" s="70"/>
      <c r="D93" s="93" t="s">
        <v>573</v>
      </c>
      <c r="E93" s="70"/>
      <c r="F93" s="70"/>
      <c r="G93" s="70"/>
      <c r="H93" s="70"/>
      <c r="I93" s="70"/>
      <c r="J93" s="70"/>
      <c r="K93" s="70"/>
      <c r="L93" s="70"/>
      <c r="M93" s="70"/>
      <c r="N93" s="221"/>
      <c r="O93" s="222"/>
      <c r="P93" s="222"/>
      <c r="Q93" s="222"/>
      <c r="R93" s="94"/>
    </row>
    <row r="94" spans="2:18" s="9" customFormat="1" ht="19.899999999999999" customHeight="1" x14ac:dyDescent="0.3">
      <c r="B94" s="92"/>
      <c r="C94" s="70"/>
      <c r="D94" s="93" t="s">
        <v>574</v>
      </c>
      <c r="E94" s="70"/>
      <c r="F94" s="70"/>
      <c r="G94" s="70"/>
      <c r="H94" s="70"/>
      <c r="I94" s="70"/>
      <c r="J94" s="70"/>
      <c r="K94" s="70"/>
      <c r="L94" s="70"/>
      <c r="M94" s="70"/>
      <c r="N94" s="221"/>
      <c r="O94" s="222"/>
      <c r="P94" s="222"/>
      <c r="Q94" s="222"/>
      <c r="R94" s="94"/>
    </row>
    <row r="95" spans="2:18" s="8" customFormat="1" ht="24.95" customHeight="1" x14ac:dyDescent="0.3">
      <c r="B95" s="88"/>
      <c r="C95" s="89"/>
      <c r="D95" s="90" t="s">
        <v>110</v>
      </c>
      <c r="E95" s="89"/>
      <c r="F95" s="89"/>
      <c r="G95" s="89"/>
      <c r="H95" s="89"/>
      <c r="I95" s="89"/>
      <c r="J95" s="89"/>
      <c r="K95" s="89"/>
      <c r="L95" s="89"/>
      <c r="M95" s="89"/>
      <c r="N95" s="259"/>
      <c r="O95" s="260"/>
      <c r="P95" s="260"/>
      <c r="Q95" s="260"/>
      <c r="R95" s="91"/>
    </row>
    <row r="96" spans="2:18" s="1" customFormat="1" ht="21.75" customHeight="1" x14ac:dyDescent="0.3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</row>
    <row r="97" spans="2:32" s="1" customFormat="1" ht="29.25" customHeight="1" x14ac:dyDescent="0.3">
      <c r="B97" s="24"/>
      <c r="C97" s="83" t="s">
        <v>86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37"/>
      <c r="O97" s="200"/>
      <c r="P97" s="200"/>
      <c r="Q97" s="200"/>
      <c r="R97" s="26"/>
    </row>
    <row r="98" spans="2:32" s="1" customFormat="1" ht="18" customHeight="1" x14ac:dyDescent="0.3">
      <c r="B98" s="24"/>
      <c r="C98" s="25"/>
      <c r="D98" s="261"/>
      <c r="E98" s="200"/>
      <c r="F98" s="200"/>
      <c r="G98" s="200"/>
      <c r="H98" s="200"/>
      <c r="I98" s="25"/>
      <c r="J98" s="25"/>
      <c r="K98" s="25"/>
      <c r="L98" s="25"/>
      <c r="M98" s="25"/>
      <c r="N98" s="221"/>
      <c r="O98" s="200"/>
      <c r="P98" s="200"/>
      <c r="Q98" s="200"/>
      <c r="R98" s="26"/>
      <c r="S98" s="95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</row>
    <row r="99" spans="2:32" s="1" customFormat="1" ht="18" customHeight="1" x14ac:dyDescent="0.3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</row>
    <row r="100" spans="2:32" s="1" customFormat="1" ht="29.25" customHeight="1" x14ac:dyDescent="0.3">
      <c r="B100" s="24"/>
      <c r="C100" s="72" t="s">
        <v>77</v>
      </c>
      <c r="D100" s="73"/>
      <c r="E100" s="73"/>
      <c r="F100" s="73"/>
      <c r="G100" s="73"/>
      <c r="H100" s="73"/>
      <c r="I100" s="73"/>
      <c r="J100" s="73"/>
      <c r="K100" s="73"/>
      <c r="L100" s="224"/>
      <c r="M100" s="231"/>
      <c r="N100" s="231"/>
      <c r="O100" s="231"/>
      <c r="P100" s="231"/>
      <c r="Q100" s="231"/>
      <c r="R100" s="26"/>
    </row>
    <row r="101" spans="2:32" s="1" customFormat="1" ht="6.95" customHeight="1" x14ac:dyDescent="0.3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0"/>
    </row>
    <row r="105" spans="2:32" s="1" customFormat="1" ht="6.95" customHeight="1" x14ac:dyDescent="0.3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3"/>
    </row>
    <row r="106" spans="2:32" s="1" customFormat="1" ht="36.950000000000003" customHeight="1" x14ac:dyDescent="0.3">
      <c r="B106" s="24"/>
      <c r="C106" s="205" t="s">
        <v>87</v>
      </c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6"/>
    </row>
    <row r="107" spans="2:32" s="1" customFormat="1" ht="6.95" customHeight="1" x14ac:dyDescent="0.3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32" s="1" customFormat="1" ht="30" customHeight="1" x14ac:dyDescent="0.3">
      <c r="B108" s="24"/>
      <c r="C108" s="21" t="s">
        <v>7</v>
      </c>
      <c r="D108" s="25"/>
      <c r="E108" s="25"/>
      <c r="F108" s="243" t="str">
        <f>F6</f>
        <v>Rožňava OOPZ, rekonštrukcia a modernizácia objektu</v>
      </c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5"/>
      <c r="R108" s="26"/>
    </row>
    <row r="109" spans="2:32" ht="30" customHeight="1" x14ac:dyDescent="0.3">
      <c r="B109" s="15"/>
      <c r="C109" s="21" t="s">
        <v>94</v>
      </c>
      <c r="D109" s="16"/>
      <c r="E109" s="16"/>
      <c r="F109" s="243" t="s">
        <v>509</v>
      </c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16"/>
      <c r="R109" s="17"/>
    </row>
    <row r="110" spans="2:32" s="1" customFormat="1" ht="36.950000000000003" customHeight="1" x14ac:dyDescent="0.3">
      <c r="B110" s="24"/>
      <c r="C110" s="58" t="s">
        <v>96</v>
      </c>
      <c r="D110" s="25"/>
      <c r="E110" s="25"/>
      <c r="F110" s="197" t="str">
        <f>F8</f>
        <v>03.02 - SO-03.02 Zdravotechnika</v>
      </c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5"/>
      <c r="R110" s="26"/>
    </row>
    <row r="111" spans="2:32" s="1" customFormat="1" ht="6.95" customHeight="1" x14ac:dyDescent="0.3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</row>
    <row r="112" spans="2:32" s="1" customFormat="1" ht="18" customHeight="1" x14ac:dyDescent="0.3">
      <c r="B112" s="24"/>
      <c r="C112" s="21" t="s">
        <v>12</v>
      </c>
      <c r="D112" s="25"/>
      <c r="E112" s="25"/>
      <c r="F112" s="19" t="str">
        <f>F10</f>
        <v>Rožňava OOPZ</v>
      </c>
      <c r="G112" s="25"/>
      <c r="H112" s="25"/>
      <c r="I112" s="25"/>
      <c r="J112" s="25"/>
      <c r="K112" s="21" t="s">
        <v>14</v>
      </c>
      <c r="L112" s="25"/>
      <c r="M112" s="232">
        <f>IF(O10="","",O10)</f>
        <v>44130</v>
      </c>
      <c r="N112" s="200"/>
      <c r="O112" s="200"/>
      <c r="P112" s="200"/>
      <c r="Q112" s="25"/>
      <c r="R112" s="26"/>
    </row>
    <row r="113" spans="2:18" s="1" customFormat="1" ht="6.95" customHeight="1" x14ac:dyDescent="0.3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</row>
    <row r="114" spans="2:18" s="1" customFormat="1" ht="15" x14ac:dyDescent="0.3">
      <c r="B114" s="24"/>
      <c r="C114" s="21" t="s">
        <v>15</v>
      </c>
      <c r="D114" s="25"/>
      <c r="E114" s="25"/>
      <c r="F114" s="19" t="str">
        <f>E13</f>
        <v>Ministerstvo vnútra Slovenskej republiky</v>
      </c>
      <c r="G114" s="25"/>
      <c r="H114" s="25"/>
      <c r="I114" s="25"/>
      <c r="J114" s="25"/>
      <c r="K114" s="21" t="s">
        <v>22</v>
      </c>
      <c r="L114" s="25"/>
      <c r="M114" s="213" t="str">
        <f>E19</f>
        <v>Aproving s.r.o.</v>
      </c>
      <c r="N114" s="200"/>
      <c r="O114" s="200"/>
      <c r="P114" s="200"/>
      <c r="Q114" s="200"/>
      <c r="R114" s="26"/>
    </row>
    <row r="115" spans="2:18" s="1" customFormat="1" ht="14.45" customHeight="1" x14ac:dyDescent="0.3">
      <c r="B115" s="24"/>
      <c r="C115" s="21" t="s">
        <v>20</v>
      </c>
      <c r="D115" s="25"/>
      <c r="E115" s="25"/>
      <c r="F115" s="19" t="str">
        <f>IF(E16="","",E16)</f>
        <v xml:space="preserve"> </v>
      </c>
      <c r="G115" s="25"/>
      <c r="H115" s="25"/>
      <c r="I115" s="25"/>
      <c r="J115" s="25"/>
      <c r="K115" s="21" t="s">
        <v>26</v>
      </c>
      <c r="L115" s="25"/>
      <c r="M115" s="213" t="str">
        <f>E22</f>
        <v xml:space="preserve"> </v>
      </c>
      <c r="N115" s="200"/>
      <c r="O115" s="200"/>
      <c r="P115" s="200"/>
      <c r="Q115" s="200"/>
      <c r="R115" s="26"/>
    </row>
    <row r="116" spans="2:18" s="1" customFormat="1" ht="10.35" customHeight="1" x14ac:dyDescent="0.3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</row>
    <row r="117" spans="2:18" s="7" customFormat="1" ht="29.25" customHeight="1" x14ac:dyDescent="0.3">
      <c r="B117" s="84"/>
      <c r="C117" s="85" t="s">
        <v>88</v>
      </c>
      <c r="D117" s="86" t="s">
        <v>89</v>
      </c>
      <c r="E117" s="86" t="s">
        <v>48</v>
      </c>
      <c r="F117" s="233" t="s">
        <v>90</v>
      </c>
      <c r="G117" s="234"/>
      <c r="H117" s="234"/>
      <c r="I117" s="234"/>
      <c r="J117" s="86" t="s">
        <v>91</v>
      </c>
      <c r="K117" s="86" t="s">
        <v>92</v>
      </c>
      <c r="L117" s="235" t="s">
        <v>93</v>
      </c>
      <c r="M117" s="234"/>
      <c r="N117" s="233" t="s">
        <v>84</v>
      </c>
      <c r="O117" s="234"/>
      <c r="P117" s="234"/>
      <c r="Q117" s="236"/>
      <c r="R117" s="87"/>
    </row>
    <row r="118" spans="2:18" s="1" customFormat="1" ht="29.25" customHeight="1" x14ac:dyDescent="0.35">
      <c r="B118" s="24"/>
      <c r="C118" s="63" t="s">
        <v>80</v>
      </c>
      <c r="D118" s="25"/>
      <c r="E118" s="25"/>
      <c r="F118" s="25"/>
      <c r="G118" s="25"/>
      <c r="H118" s="25"/>
      <c r="I118" s="25"/>
      <c r="J118" s="25"/>
      <c r="K118" s="25"/>
      <c r="L118" s="121"/>
      <c r="M118" s="121"/>
      <c r="N118" s="262"/>
      <c r="O118" s="263"/>
      <c r="P118" s="263"/>
      <c r="Q118" s="263"/>
      <c r="R118" s="26"/>
    </row>
    <row r="119" spans="2:18" s="10" customFormat="1" ht="37.35" customHeight="1" x14ac:dyDescent="0.35">
      <c r="B119" s="97"/>
      <c r="C119" s="98"/>
      <c r="D119" s="99" t="s">
        <v>103</v>
      </c>
      <c r="E119" s="99"/>
      <c r="F119" s="99"/>
      <c r="G119" s="99"/>
      <c r="H119" s="99"/>
      <c r="I119" s="99"/>
      <c r="J119" s="99"/>
      <c r="K119" s="99"/>
      <c r="L119" s="122"/>
      <c r="M119" s="122"/>
      <c r="N119" s="264"/>
      <c r="O119" s="259"/>
      <c r="P119" s="259"/>
      <c r="Q119" s="259"/>
      <c r="R119" s="100"/>
    </row>
    <row r="120" spans="2:18" s="10" customFormat="1" ht="19.899999999999999" customHeight="1" x14ac:dyDescent="0.3">
      <c r="B120" s="97"/>
      <c r="C120" s="98"/>
      <c r="D120" s="101" t="s">
        <v>105</v>
      </c>
      <c r="E120" s="101"/>
      <c r="F120" s="101"/>
      <c r="G120" s="101"/>
      <c r="H120" s="101"/>
      <c r="I120" s="101"/>
      <c r="J120" s="101"/>
      <c r="K120" s="101"/>
      <c r="L120" s="123"/>
      <c r="M120" s="123"/>
      <c r="N120" s="265"/>
      <c r="O120" s="266"/>
      <c r="P120" s="266"/>
      <c r="Q120" s="266"/>
      <c r="R120" s="100"/>
    </row>
    <row r="121" spans="2:18" s="1" customFormat="1" ht="31.5" customHeight="1" x14ac:dyDescent="0.3">
      <c r="B121" s="24"/>
      <c r="C121" s="102" t="s">
        <v>53</v>
      </c>
      <c r="D121" s="102" t="s">
        <v>111</v>
      </c>
      <c r="E121" s="103" t="s">
        <v>575</v>
      </c>
      <c r="F121" s="244" t="s">
        <v>724</v>
      </c>
      <c r="G121" s="245"/>
      <c r="H121" s="245"/>
      <c r="I121" s="245"/>
      <c r="J121" s="104" t="s">
        <v>154</v>
      </c>
      <c r="K121" s="105">
        <v>8</v>
      </c>
      <c r="L121" s="246"/>
      <c r="M121" s="246"/>
      <c r="N121" s="246"/>
      <c r="O121" s="246"/>
      <c r="P121" s="246"/>
      <c r="Q121" s="246"/>
      <c r="R121" s="26"/>
    </row>
    <row r="122" spans="2:18" s="1" customFormat="1" ht="22.5" customHeight="1" x14ac:dyDescent="0.3">
      <c r="B122" s="24"/>
      <c r="C122" s="154" t="s">
        <v>56</v>
      </c>
      <c r="D122" s="154" t="s">
        <v>128</v>
      </c>
      <c r="E122" s="155" t="s">
        <v>576</v>
      </c>
      <c r="F122" s="247" t="s">
        <v>895</v>
      </c>
      <c r="G122" s="248"/>
      <c r="H122" s="248"/>
      <c r="I122" s="248"/>
      <c r="J122" s="156" t="s">
        <v>154</v>
      </c>
      <c r="K122" s="157">
        <v>8</v>
      </c>
      <c r="L122" s="249"/>
      <c r="M122" s="249"/>
      <c r="N122" s="249"/>
      <c r="O122" s="250"/>
      <c r="P122" s="250"/>
      <c r="Q122" s="250"/>
      <c r="R122" s="26"/>
    </row>
    <row r="123" spans="2:18" s="1" customFormat="1" ht="31.5" customHeight="1" x14ac:dyDescent="0.3">
      <c r="B123" s="24"/>
      <c r="C123" s="102" t="s">
        <v>119</v>
      </c>
      <c r="D123" s="102" t="s">
        <v>111</v>
      </c>
      <c r="E123" s="103" t="s">
        <v>367</v>
      </c>
      <c r="F123" s="255" t="s">
        <v>368</v>
      </c>
      <c r="G123" s="256"/>
      <c r="H123" s="256"/>
      <c r="I123" s="256"/>
      <c r="J123" s="104" t="s">
        <v>369</v>
      </c>
      <c r="K123" s="105"/>
      <c r="L123" s="246">
        <v>1.3</v>
      </c>
      <c r="M123" s="246"/>
      <c r="N123" s="246"/>
      <c r="O123" s="246"/>
      <c r="P123" s="246"/>
      <c r="Q123" s="246"/>
      <c r="R123" s="26"/>
    </row>
    <row r="124" spans="2:18" s="10" customFormat="1" ht="29.85" customHeight="1" x14ac:dyDescent="0.3">
      <c r="B124" s="97"/>
      <c r="C124" s="98"/>
      <c r="D124" s="101" t="s">
        <v>572</v>
      </c>
      <c r="E124" s="101"/>
      <c r="F124" s="101"/>
      <c r="G124" s="101"/>
      <c r="H124" s="101"/>
      <c r="I124" s="101"/>
      <c r="J124" s="101"/>
      <c r="K124" s="101"/>
      <c r="L124" s="123"/>
      <c r="M124" s="123"/>
      <c r="N124" s="253"/>
      <c r="O124" s="254"/>
      <c r="P124" s="254"/>
      <c r="Q124" s="254"/>
      <c r="R124" s="100"/>
    </row>
    <row r="125" spans="2:18" s="1" customFormat="1" ht="31.5" customHeight="1" x14ac:dyDescent="0.3">
      <c r="B125" s="24"/>
      <c r="C125" s="102" t="s">
        <v>115</v>
      </c>
      <c r="D125" s="102" t="s">
        <v>111</v>
      </c>
      <c r="E125" s="103" t="s">
        <v>577</v>
      </c>
      <c r="F125" s="255" t="s">
        <v>578</v>
      </c>
      <c r="G125" s="256"/>
      <c r="H125" s="256"/>
      <c r="I125" s="256"/>
      <c r="J125" s="104" t="s">
        <v>154</v>
      </c>
      <c r="K125" s="105">
        <v>1</v>
      </c>
      <c r="L125" s="246"/>
      <c r="M125" s="246"/>
      <c r="N125" s="246"/>
      <c r="O125" s="246"/>
      <c r="P125" s="246"/>
      <c r="Q125" s="246"/>
      <c r="R125" s="26"/>
    </row>
    <row r="126" spans="2:18" s="1" customFormat="1" ht="31.5" customHeight="1" x14ac:dyDescent="0.3">
      <c r="B126" s="24"/>
      <c r="C126" s="102" t="s">
        <v>125</v>
      </c>
      <c r="D126" s="102" t="s">
        <v>111</v>
      </c>
      <c r="E126" s="103" t="s">
        <v>579</v>
      </c>
      <c r="F126" s="244" t="s">
        <v>695</v>
      </c>
      <c r="G126" s="245"/>
      <c r="H126" s="245"/>
      <c r="I126" s="245"/>
      <c r="J126" s="104" t="s">
        <v>157</v>
      </c>
      <c r="K126" s="105">
        <v>1</v>
      </c>
      <c r="L126" s="246"/>
      <c r="M126" s="246"/>
      <c r="N126" s="246"/>
      <c r="O126" s="246"/>
      <c r="P126" s="246"/>
      <c r="Q126" s="246"/>
      <c r="R126" s="26"/>
    </row>
    <row r="127" spans="2:18" s="1" customFormat="1" ht="31.5" customHeight="1" x14ac:dyDescent="0.3">
      <c r="B127" s="24"/>
      <c r="C127" s="102" t="s">
        <v>127</v>
      </c>
      <c r="D127" s="102" t="s">
        <v>111</v>
      </c>
      <c r="E127" s="103" t="s">
        <v>580</v>
      </c>
      <c r="F127" s="244" t="s">
        <v>696</v>
      </c>
      <c r="G127" s="245"/>
      <c r="H127" s="245"/>
      <c r="I127" s="245"/>
      <c r="J127" s="104" t="s">
        <v>157</v>
      </c>
      <c r="K127" s="105">
        <v>2</v>
      </c>
      <c r="L127" s="246"/>
      <c r="M127" s="246"/>
      <c r="N127" s="246"/>
      <c r="O127" s="246"/>
      <c r="P127" s="246"/>
      <c r="Q127" s="246"/>
      <c r="R127" s="26"/>
    </row>
    <row r="128" spans="2:18" s="1" customFormat="1" ht="31.5" customHeight="1" x14ac:dyDescent="0.3">
      <c r="B128" s="24"/>
      <c r="C128" s="102" t="s">
        <v>131</v>
      </c>
      <c r="D128" s="102" t="s">
        <v>111</v>
      </c>
      <c r="E128" s="103" t="s">
        <v>581</v>
      </c>
      <c r="F128" s="244" t="s">
        <v>697</v>
      </c>
      <c r="G128" s="245"/>
      <c r="H128" s="245"/>
      <c r="I128" s="245"/>
      <c r="J128" s="104" t="s">
        <v>154</v>
      </c>
      <c r="K128" s="105">
        <v>6</v>
      </c>
      <c r="L128" s="246"/>
      <c r="M128" s="246"/>
      <c r="N128" s="246"/>
      <c r="O128" s="246"/>
      <c r="P128" s="246"/>
      <c r="Q128" s="246"/>
      <c r="R128" s="26"/>
    </row>
    <row r="129" spans="2:18" s="1" customFormat="1" ht="33" customHeight="1" x14ac:dyDescent="0.3">
      <c r="B129" s="24"/>
      <c r="C129" s="102" t="s">
        <v>130</v>
      </c>
      <c r="D129" s="102" t="s">
        <v>111</v>
      </c>
      <c r="E129" s="103" t="s">
        <v>582</v>
      </c>
      <c r="F129" s="244" t="s">
        <v>698</v>
      </c>
      <c r="G129" s="245"/>
      <c r="H129" s="245"/>
      <c r="I129" s="245"/>
      <c r="J129" s="104" t="s">
        <v>154</v>
      </c>
      <c r="K129" s="105">
        <v>4</v>
      </c>
      <c r="L129" s="246"/>
      <c r="M129" s="246"/>
      <c r="N129" s="246"/>
      <c r="O129" s="246"/>
      <c r="P129" s="246"/>
      <c r="Q129" s="246"/>
      <c r="R129" s="26"/>
    </row>
    <row r="130" spans="2:18" s="1" customFormat="1" ht="42" customHeight="1" x14ac:dyDescent="0.3">
      <c r="B130" s="24"/>
      <c r="C130" s="102" t="s">
        <v>136</v>
      </c>
      <c r="D130" s="102" t="s">
        <v>111</v>
      </c>
      <c r="E130" s="103" t="s">
        <v>583</v>
      </c>
      <c r="F130" s="244" t="s">
        <v>699</v>
      </c>
      <c r="G130" s="245"/>
      <c r="H130" s="245"/>
      <c r="I130" s="245"/>
      <c r="J130" s="104" t="s">
        <v>157</v>
      </c>
      <c r="K130" s="105">
        <v>1</v>
      </c>
      <c r="L130" s="246"/>
      <c r="M130" s="246"/>
      <c r="N130" s="246"/>
      <c r="O130" s="246"/>
      <c r="P130" s="246"/>
      <c r="Q130" s="246"/>
      <c r="R130" s="26"/>
    </row>
    <row r="131" spans="2:18" s="1" customFormat="1" ht="40.5" customHeight="1" x14ac:dyDescent="0.3">
      <c r="B131" s="24"/>
      <c r="C131" s="102" t="s">
        <v>141</v>
      </c>
      <c r="D131" s="102" t="s">
        <v>111</v>
      </c>
      <c r="E131" s="103" t="s">
        <v>584</v>
      </c>
      <c r="F131" s="244" t="s">
        <v>700</v>
      </c>
      <c r="G131" s="245"/>
      <c r="H131" s="245"/>
      <c r="I131" s="245"/>
      <c r="J131" s="104" t="s">
        <v>157</v>
      </c>
      <c r="K131" s="105">
        <v>2</v>
      </c>
      <c r="L131" s="246"/>
      <c r="M131" s="246"/>
      <c r="N131" s="246"/>
      <c r="O131" s="246"/>
      <c r="P131" s="246"/>
      <c r="Q131" s="246"/>
      <c r="R131" s="26"/>
    </row>
    <row r="132" spans="2:18" s="1" customFormat="1" ht="22.5" customHeight="1" x14ac:dyDescent="0.3">
      <c r="B132" s="24"/>
      <c r="C132" s="102" t="s">
        <v>143</v>
      </c>
      <c r="D132" s="102" t="s">
        <v>111</v>
      </c>
      <c r="E132" s="103" t="s">
        <v>585</v>
      </c>
      <c r="F132" s="255" t="s">
        <v>586</v>
      </c>
      <c r="G132" s="256"/>
      <c r="H132" s="256"/>
      <c r="I132" s="256"/>
      <c r="J132" s="104" t="s">
        <v>157</v>
      </c>
      <c r="K132" s="105">
        <v>1</v>
      </c>
      <c r="L132" s="246"/>
      <c r="M132" s="246"/>
      <c r="N132" s="246"/>
      <c r="O132" s="246"/>
      <c r="P132" s="246"/>
      <c r="Q132" s="246"/>
      <c r="R132" s="26"/>
    </row>
    <row r="133" spans="2:18" s="1" customFormat="1" ht="31.5" customHeight="1" x14ac:dyDescent="0.3">
      <c r="B133" s="24"/>
      <c r="C133" s="102" t="s">
        <v>145</v>
      </c>
      <c r="D133" s="102" t="s">
        <v>111</v>
      </c>
      <c r="E133" s="103" t="s">
        <v>587</v>
      </c>
      <c r="F133" s="255" t="s">
        <v>588</v>
      </c>
      <c r="G133" s="256"/>
      <c r="H133" s="256"/>
      <c r="I133" s="256"/>
      <c r="J133" s="104" t="s">
        <v>154</v>
      </c>
      <c r="K133" s="105">
        <v>10</v>
      </c>
      <c r="L133" s="246"/>
      <c r="M133" s="246"/>
      <c r="N133" s="246"/>
      <c r="O133" s="246"/>
      <c r="P133" s="246"/>
      <c r="Q133" s="246"/>
      <c r="R133" s="26"/>
    </row>
    <row r="134" spans="2:18" s="1" customFormat="1" ht="51.75" customHeight="1" x14ac:dyDescent="0.3">
      <c r="B134" s="24"/>
      <c r="C134" s="102" t="s">
        <v>147</v>
      </c>
      <c r="D134" s="102" t="s">
        <v>111</v>
      </c>
      <c r="E134" s="103" t="s">
        <v>589</v>
      </c>
      <c r="F134" s="244" t="s">
        <v>806</v>
      </c>
      <c r="G134" s="245"/>
      <c r="H134" s="245"/>
      <c r="I134" s="245"/>
      <c r="J134" s="104" t="s">
        <v>124</v>
      </c>
      <c r="K134" s="105">
        <v>1.4999999999999999E-2</v>
      </c>
      <c r="L134" s="246"/>
      <c r="M134" s="246"/>
      <c r="N134" s="246"/>
      <c r="O134" s="246"/>
      <c r="P134" s="246"/>
      <c r="Q134" s="246"/>
      <c r="R134" s="26"/>
    </row>
    <row r="135" spans="2:18" s="1" customFormat="1" ht="31.5" customHeight="1" x14ac:dyDescent="0.3">
      <c r="B135" s="24"/>
      <c r="C135" s="102" t="s">
        <v>149</v>
      </c>
      <c r="D135" s="102" t="s">
        <v>111</v>
      </c>
      <c r="E135" s="103" t="s">
        <v>590</v>
      </c>
      <c r="F135" s="244" t="s">
        <v>591</v>
      </c>
      <c r="G135" s="245"/>
      <c r="H135" s="245"/>
      <c r="I135" s="245"/>
      <c r="J135" s="104" t="s">
        <v>124</v>
      </c>
      <c r="K135" s="105">
        <v>1.4999999999999999E-2</v>
      </c>
      <c r="L135" s="246"/>
      <c r="M135" s="246"/>
      <c r="N135" s="246"/>
      <c r="O135" s="246"/>
      <c r="P135" s="246"/>
      <c r="Q135" s="246"/>
      <c r="R135" s="26"/>
    </row>
    <row r="136" spans="2:18" s="10" customFormat="1" ht="29.85" customHeight="1" x14ac:dyDescent="0.3">
      <c r="B136" s="97"/>
      <c r="C136" s="98"/>
      <c r="D136" s="101" t="s">
        <v>573</v>
      </c>
      <c r="E136" s="101"/>
      <c r="F136" s="101"/>
      <c r="G136" s="101"/>
      <c r="H136" s="101"/>
      <c r="I136" s="101"/>
      <c r="J136" s="101"/>
      <c r="K136" s="101"/>
      <c r="L136" s="123"/>
      <c r="M136" s="123"/>
      <c r="N136" s="253"/>
      <c r="O136" s="254"/>
      <c r="P136" s="254"/>
      <c r="Q136" s="254"/>
      <c r="R136" s="100"/>
    </row>
    <row r="137" spans="2:18" s="1" customFormat="1" ht="32.25" customHeight="1" x14ac:dyDescent="0.3">
      <c r="B137" s="24"/>
      <c r="C137" s="102" t="s">
        <v>150</v>
      </c>
      <c r="D137" s="102" t="s">
        <v>111</v>
      </c>
      <c r="E137" s="103" t="s">
        <v>592</v>
      </c>
      <c r="F137" s="244" t="s">
        <v>701</v>
      </c>
      <c r="G137" s="245"/>
      <c r="H137" s="245"/>
      <c r="I137" s="245"/>
      <c r="J137" s="104" t="s">
        <v>385</v>
      </c>
      <c r="K137" s="105">
        <v>4</v>
      </c>
      <c r="L137" s="246"/>
      <c r="M137" s="246"/>
      <c r="N137" s="246"/>
      <c r="O137" s="246"/>
      <c r="P137" s="246"/>
      <c r="Q137" s="246"/>
      <c r="R137" s="26"/>
    </row>
    <row r="138" spans="2:18" s="1" customFormat="1" ht="39" customHeight="1" x14ac:dyDescent="0.3">
      <c r="B138" s="24"/>
      <c r="C138" s="102" t="s">
        <v>151</v>
      </c>
      <c r="D138" s="102" t="s">
        <v>111</v>
      </c>
      <c r="E138" s="103" t="s">
        <v>593</v>
      </c>
      <c r="F138" s="244" t="s">
        <v>896</v>
      </c>
      <c r="G138" s="245"/>
      <c r="H138" s="245"/>
      <c r="I138" s="245"/>
      <c r="J138" s="104" t="s">
        <v>154</v>
      </c>
      <c r="K138" s="105">
        <v>8</v>
      </c>
      <c r="L138" s="246"/>
      <c r="M138" s="246"/>
      <c r="N138" s="246"/>
      <c r="O138" s="246"/>
      <c r="P138" s="246"/>
      <c r="Q138" s="246"/>
      <c r="R138" s="26"/>
    </row>
    <row r="139" spans="2:18" s="1" customFormat="1" ht="31.5" customHeight="1" x14ac:dyDescent="0.3">
      <c r="B139" s="24"/>
      <c r="C139" s="102" t="s">
        <v>152</v>
      </c>
      <c r="D139" s="102" t="s">
        <v>111</v>
      </c>
      <c r="E139" s="103" t="s">
        <v>594</v>
      </c>
      <c r="F139" s="244" t="s">
        <v>725</v>
      </c>
      <c r="G139" s="245"/>
      <c r="H139" s="245"/>
      <c r="I139" s="245"/>
      <c r="J139" s="104" t="s">
        <v>157</v>
      </c>
      <c r="K139" s="105">
        <v>1</v>
      </c>
      <c r="L139" s="246"/>
      <c r="M139" s="246"/>
      <c r="N139" s="246"/>
      <c r="O139" s="246"/>
      <c r="P139" s="246"/>
      <c r="Q139" s="246"/>
      <c r="R139" s="26"/>
    </row>
    <row r="140" spans="2:18" s="1" customFormat="1" ht="22.5" customHeight="1" x14ac:dyDescent="0.3">
      <c r="B140" s="24"/>
      <c r="C140" s="165" t="s">
        <v>155</v>
      </c>
      <c r="D140" s="165" t="s">
        <v>128</v>
      </c>
      <c r="E140" s="166" t="s">
        <v>595</v>
      </c>
      <c r="F140" s="267" t="s">
        <v>596</v>
      </c>
      <c r="G140" s="268"/>
      <c r="H140" s="268"/>
      <c r="I140" s="268"/>
      <c r="J140" s="167" t="s">
        <v>157</v>
      </c>
      <c r="K140" s="168">
        <v>1</v>
      </c>
      <c r="L140" s="269"/>
      <c r="M140" s="269"/>
      <c r="N140" s="269"/>
      <c r="O140" s="251"/>
      <c r="P140" s="251"/>
      <c r="Q140" s="251"/>
      <c r="R140" s="26"/>
    </row>
    <row r="141" spans="2:18" s="1" customFormat="1" ht="31.5" customHeight="1" x14ac:dyDescent="0.3">
      <c r="B141" s="24"/>
      <c r="C141" s="169" t="s">
        <v>158</v>
      </c>
      <c r="D141" s="169" t="s">
        <v>111</v>
      </c>
      <c r="E141" s="170" t="s">
        <v>597</v>
      </c>
      <c r="F141" s="273" t="s">
        <v>726</v>
      </c>
      <c r="G141" s="274"/>
      <c r="H141" s="274"/>
      <c r="I141" s="274"/>
      <c r="J141" s="171" t="s">
        <v>598</v>
      </c>
      <c r="K141" s="172">
        <v>2</v>
      </c>
      <c r="L141" s="251"/>
      <c r="M141" s="251"/>
      <c r="N141" s="251"/>
      <c r="O141" s="251"/>
      <c r="P141" s="251"/>
      <c r="Q141" s="251"/>
      <c r="R141" s="26"/>
    </row>
    <row r="142" spans="2:18" s="1" customFormat="1" ht="31.5" customHeight="1" x14ac:dyDescent="0.3">
      <c r="B142" s="24"/>
      <c r="C142" s="165" t="s">
        <v>3</v>
      </c>
      <c r="D142" s="165" t="s">
        <v>128</v>
      </c>
      <c r="E142" s="166" t="s">
        <v>599</v>
      </c>
      <c r="F142" s="267" t="s">
        <v>600</v>
      </c>
      <c r="G142" s="268"/>
      <c r="H142" s="268"/>
      <c r="I142" s="268"/>
      <c r="J142" s="167" t="s">
        <v>157</v>
      </c>
      <c r="K142" s="168">
        <v>2</v>
      </c>
      <c r="L142" s="269"/>
      <c r="M142" s="269"/>
      <c r="N142" s="269"/>
      <c r="O142" s="251"/>
      <c r="P142" s="251"/>
      <c r="Q142" s="251"/>
      <c r="R142" s="26"/>
    </row>
    <row r="143" spans="2:18" s="1" customFormat="1" ht="44.25" customHeight="1" x14ac:dyDescent="0.3">
      <c r="B143" s="24"/>
      <c r="C143" s="169" t="s">
        <v>161</v>
      </c>
      <c r="D143" s="169" t="s">
        <v>111</v>
      </c>
      <c r="E143" s="170" t="s">
        <v>601</v>
      </c>
      <c r="F143" s="273" t="s">
        <v>727</v>
      </c>
      <c r="G143" s="274"/>
      <c r="H143" s="274"/>
      <c r="I143" s="274"/>
      <c r="J143" s="171" t="s">
        <v>157</v>
      </c>
      <c r="K143" s="172">
        <v>5</v>
      </c>
      <c r="L143" s="251"/>
      <c r="M143" s="251"/>
      <c r="N143" s="251"/>
      <c r="O143" s="251"/>
      <c r="P143" s="251"/>
      <c r="Q143" s="251"/>
      <c r="R143" s="26"/>
    </row>
    <row r="144" spans="2:18" s="1" customFormat="1" ht="31.5" customHeight="1" x14ac:dyDescent="0.3">
      <c r="B144" s="24"/>
      <c r="C144" s="165" t="s">
        <v>164</v>
      </c>
      <c r="D144" s="165" t="s">
        <v>128</v>
      </c>
      <c r="E144" s="166" t="s">
        <v>602</v>
      </c>
      <c r="F144" s="267" t="s">
        <v>603</v>
      </c>
      <c r="G144" s="268"/>
      <c r="H144" s="268"/>
      <c r="I144" s="268"/>
      <c r="J144" s="167" t="s">
        <v>157</v>
      </c>
      <c r="K144" s="168">
        <v>5</v>
      </c>
      <c r="L144" s="269"/>
      <c r="M144" s="269"/>
      <c r="N144" s="269"/>
      <c r="O144" s="251"/>
      <c r="P144" s="251"/>
      <c r="Q144" s="251"/>
      <c r="R144" s="26"/>
    </row>
    <row r="145" spans="2:23" s="1" customFormat="1" ht="28.5" customHeight="1" x14ac:dyDescent="0.3">
      <c r="B145" s="24"/>
      <c r="C145" s="102" t="s">
        <v>166</v>
      </c>
      <c r="D145" s="102" t="s">
        <v>111</v>
      </c>
      <c r="E145" s="103" t="s">
        <v>604</v>
      </c>
      <c r="F145" s="244" t="s">
        <v>784</v>
      </c>
      <c r="G145" s="245"/>
      <c r="H145" s="245"/>
      <c r="I145" s="245"/>
      <c r="J145" s="104" t="s">
        <v>154</v>
      </c>
      <c r="K145" s="105">
        <v>8</v>
      </c>
      <c r="L145" s="246"/>
      <c r="M145" s="246"/>
      <c r="N145" s="246"/>
      <c r="O145" s="246"/>
      <c r="P145" s="246"/>
      <c r="Q145" s="246"/>
      <c r="R145" s="26"/>
    </row>
    <row r="146" spans="2:23" s="1" customFormat="1" ht="31.5" customHeight="1" x14ac:dyDescent="0.3">
      <c r="B146" s="24"/>
      <c r="C146" s="102" t="s">
        <v>169</v>
      </c>
      <c r="D146" s="102" t="s">
        <v>111</v>
      </c>
      <c r="E146" s="103" t="s">
        <v>605</v>
      </c>
      <c r="F146" s="255" t="s">
        <v>606</v>
      </c>
      <c r="G146" s="256"/>
      <c r="H146" s="256"/>
      <c r="I146" s="256"/>
      <c r="J146" s="104" t="s">
        <v>124</v>
      </c>
      <c r="K146" s="105">
        <v>4.8000000000000001E-2</v>
      </c>
      <c r="L146" s="246"/>
      <c r="M146" s="246"/>
      <c r="N146" s="246"/>
      <c r="O146" s="246"/>
      <c r="P146" s="246"/>
      <c r="Q146" s="246"/>
      <c r="R146" s="26"/>
    </row>
    <row r="147" spans="2:23" s="10" customFormat="1" ht="29.85" customHeight="1" x14ac:dyDescent="0.3">
      <c r="B147" s="97"/>
      <c r="C147" s="98"/>
      <c r="D147" s="101" t="s">
        <v>574</v>
      </c>
      <c r="E147" s="101"/>
      <c r="F147" s="101"/>
      <c r="G147" s="101"/>
      <c r="H147" s="101"/>
      <c r="I147" s="101"/>
      <c r="J147" s="101"/>
      <c r="K147" s="101"/>
      <c r="L147" s="123"/>
      <c r="M147" s="123"/>
      <c r="N147" s="253"/>
      <c r="O147" s="254"/>
      <c r="P147" s="254"/>
      <c r="Q147" s="254"/>
      <c r="R147" s="100"/>
    </row>
    <row r="148" spans="2:23" s="1" customFormat="1" ht="39" customHeight="1" x14ac:dyDescent="0.3">
      <c r="B148" s="24"/>
      <c r="C148" s="102" t="s">
        <v>172</v>
      </c>
      <c r="D148" s="102" t="s">
        <v>111</v>
      </c>
      <c r="E148" s="103" t="s">
        <v>607</v>
      </c>
      <c r="F148" s="244" t="s">
        <v>728</v>
      </c>
      <c r="G148" s="245"/>
      <c r="H148" s="245"/>
      <c r="I148" s="245"/>
      <c r="J148" s="104" t="s">
        <v>385</v>
      </c>
      <c r="K148" s="105">
        <v>1</v>
      </c>
      <c r="L148" s="246"/>
      <c r="M148" s="246"/>
      <c r="N148" s="246"/>
      <c r="O148" s="246"/>
      <c r="P148" s="246"/>
      <c r="Q148" s="246"/>
      <c r="R148" s="26"/>
    </row>
    <row r="149" spans="2:23" s="1" customFormat="1" ht="41.25" customHeight="1" x14ac:dyDescent="0.3">
      <c r="B149" s="24"/>
      <c r="C149" s="154" t="s">
        <v>175</v>
      </c>
      <c r="D149" s="154" t="s">
        <v>128</v>
      </c>
      <c r="E149" s="155" t="s">
        <v>608</v>
      </c>
      <c r="F149" s="247" t="s">
        <v>897</v>
      </c>
      <c r="G149" s="248"/>
      <c r="H149" s="248"/>
      <c r="I149" s="248"/>
      <c r="J149" s="156" t="s">
        <v>157</v>
      </c>
      <c r="K149" s="157">
        <v>1</v>
      </c>
      <c r="L149" s="249"/>
      <c r="M149" s="249"/>
      <c r="N149" s="249"/>
      <c r="O149" s="250"/>
      <c r="P149" s="250"/>
      <c r="Q149" s="250"/>
      <c r="R149" s="26"/>
    </row>
    <row r="150" spans="2:23" s="1" customFormat="1" ht="30.75" customHeight="1" x14ac:dyDescent="0.3">
      <c r="B150" s="24"/>
      <c r="C150" s="102" t="s">
        <v>177</v>
      </c>
      <c r="D150" s="102" t="s">
        <v>111</v>
      </c>
      <c r="E150" s="103" t="s">
        <v>609</v>
      </c>
      <c r="F150" s="244" t="s">
        <v>808</v>
      </c>
      <c r="G150" s="245"/>
      <c r="H150" s="245"/>
      <c r="I150" s="245"/>
      <c r="J150" s="104" t="s">
        <v>157</v>
      </c>
      <c r="K150" s="105">
        <v>1</v>
      </c>
      <c r="L150" s="246"/>
      <c r="M150" s="246"/>
      <c r="N150" s="246"/>
      <c r="O150" s="246"/>
      <c r="P150" s="246"/>
      <c r="Q150" s="246"/>
      <c r="R150" s="26"/>
    </row>
    <row r="151" spans="2:23" s="1" customFormat="1" ht="31.5" customHeight="1" x14ac:dyDescent="0.3">
      <c r="B151" s="24"/>
      <c r="C151" s="154" t="s">
        <v>179</v>
      </c>
      <c r="D151" s="154" t="s">
        <v>128</v>
      </c>
      <c r="E151" s="155" t="s">
        <v>610</v>
      </c>
      <c r="F151" s="311" t="s">
        <v>898</v>
      </c>
      <c r="G151" s="312"/>
      <c r="H151" s="312"/>
      <c r="I151" s="312"/>
      <c r="J151" s="156" t="s">
        <v>157</v>
      </c>
      <c r="K151" s="157">
        <v>1</v>
      </c>
      <c r="L151" s="249"/>
      <c r="M151" s="249"/>
      <c r="N151" s="249"/>
      <c r="O151" s="250"/>
      <c r="P151" s="250"/>
      <c r="Q151" s="250"/>
      <c r="R151" s="26"/>
    </row>
    <row r="152" spans="2:23" s="1" customFormat="1" ht="40.5" customHeight="1" x14ac:dyDescent="0.3">
      <c r="B152" s="24"/>
      <c r="C152" s="154" t="s">
        <v>181</v>
      </c>
      <c r="D152" s="154" t="s">
        <v>128</v>
      </c>
      <c r="E152" s="155" t="s">
        <v>611</v>
      </c>
      <c r="F152" s="311" t="s">
        <v>899</v>
      </c>
      <c r="G152" s="312"/>
      <c r="H152" s="312"/>
      <c r="I152" s="312"/>
      <c r="J152" s="156" t="s">
        <v>157</v>
      </c>
      <c r="K152" s="157">
        <v>1</v>
      </c>
      <c r="L152" s="249"/>
      <c r="M152" s="249"/>
      <c r="N152" s="249"/>
      <c r="O152" s="250"/>
      <c r="P152" s="250"/>
      <c r="Q152" s="250"/>
      <c r="R152" s="26"/>
    </row>
    <row r="153" spans="2:23" s="1" customFormat="1" ht="31.5" customHeight="1" x14ac:dyDescent="0.3">
      <c r="B153" s="24"/>
      <c r="C153" s="102" t="s">
        <v>184</v>
      </c>
      <c r="D153" s="102" t="s">
        <v>111</v>
      </c>
      <c r="E153" s="103" t="s">
        <v>612</v>
      </c>
      <c r="F153" s="255" t="s">
        <v>613</v>
      </c>
      <c r="G153" s="256"/>
      <c r="H153" s="256"/>
      <c r="I153" s="256"/>
      <c r="J153" s="104" t="s">
        <v>385</v>
      </c>
      <c r="K153" s="105">
        <v>1</v>
      </c>
      <c r="L153" s="246"/>
      <c r="M153" s="246"/>
      <c r="N153" s="246"/>
      <c r="O153" s="246"/>
      <c r="P153" s="246"/>
      <c r="Q153" s="246"/>
      <c r="R153" s="26"/>
    </row>
    <row r="154" spans="2:23" s="1" customFormat="1" ht="31.5" customHeight="1" x14ac:dyDescent="0.3">
      <c r="B154" s="24"/>
      <c r="C154" s="102" t="s">
        <v>186</v>
      </c>
      <c r="D154" s="102" t="s">
        <v>111</v>
      </c>
      <c r="E154" s="103" t="s">
        <v>614</v>
      </c>
      <c r="F154" s="255" t="s">
        <v>809</v>
      </c>
      <c r="G154" s="256"/>
      <c r="H154" s="256"/>
      <c r="I154" s="256"/>
      <c r="J154" s="104" t="s">
        <v>385</v>
      </c>
      <c r="K154" s="105">
        <v>2</v>
      </c>
      <c r="L154" s="246"/>
      <c r="M154" s="246"/>
      <c r="N154" s="246"/>
      <c r="O154" s="246"/>
      <c r="P154" s="246"/>
      <c r="Q154" s="246"/>
      <c r="R154" s="26"/>
    </row>
    <row r="155" spans="2:23" s="1" customFormat="1" ht="51" customHeight="1" x14ac:dyDescent="0.3">
      <c r="B155" s="24"/>
      <c r="C155" s="154" t="s">
        <v>189</v>
      </c>
      <c r="D155" s="154" t="s">
        <v>128</v>
      </c>
      <c r="E155" s="155" t="s">
        <v>615</v>
      </c>
      <c r="F155" s="267" t="s">
        <v>900</v>
      </c>
      <c r="G155" s="268"/>
      <c r="H155" s="268"/>
      <c r="I155" s="268"/>
      <c r="J155" s="156" t="s">
        <v>157</v>
      </c>
      <c r="K155" s="157">
        <v>1</v>
      </c>
      <c r="L155" s="249"/>
      <c r="M155" s="249"/>
      <c r="N155" s="249"/>
      <c r="O155" s="250"/>
      <c r="P155" s="250"/>
      <c r="Q155" s="250"/>
      <c r="R155" s="26"/>
      <c r="T155" s="124"/>
      <c r="U155" s="124"/>
      <c r="V155" s="124"/>
      <c r="W155" s="124"/>
    </row>
    <row r="156" spans="2:23" s="1" customFormat="1" ht="44.25" customHeight="1" x14ac:dyDescent="0.3">
      <c r="B156" s="24"/>
      <c r="C156" s="154" t="s">
        <v>192</v>
      </c>
      <c r="D156" s="154" t="s">
        <v>128</v>
      </c>
      <c r="E156" s="155" t="s">
        <v>616</v>
      </c>
      <c r="F156" s="247" t="s">
        <v>901</v>
      </c>
      <c r="G156" s="248"/>
      <c r="H156" s="248"/>
      <c r="I156" s="248"/>
      <c r="J156" s="156" t="s">
        <v>157</v>
      </c>
      <c r="K156" s="157">
        <v>1</v>
      </c>
      <c r="L156" s="249"/>
      <c r="M156" s="249"/>
      <c r="N156" s="249"/>
      <c r="O156" s="250"/>
      <c r="P156" s="250"/>
      <c r="Q156" s="250"/>
      <c r="R156" s="26"/>
      <c r="T156" s="127"/>
      <c r="U156" s="128"/>
      <c r="V156" s="129"/>
      <c r="W156" s="130"/>
    </row>
    <row r="157" spans="2:23" s="1" customFormat="1" ht="48" customHeight="1" x14ac:dyDescent="0.3">
      <c r="B157" s="24"/>
      <c r="C157" s="154" t="s">
        <v>195</v>
      </c>
      <c r="D157" s="154" t="s">
        <v>128</v>
      </c>
      <c r="E157" s="155" t="s">
        <v>617</v>
      </c>
      <c r="F157" s="247" t="s">
        <v>902</v>
      </c>
      <c r="G157" s="248"/>
      <c r="H157" s="248"/>
      <c r="I157" s="248"/>
      <c r="J157" s="156" t="s">
        <v>157</v>
      </c>
      <c r="K157" s="157">
        <v>1</v>
      </c>
      <c r="L157" s="249"/>
      <c r="M157" s="249"/>
      <c r="N157" s="249"/>
      <c r="O157" s="250"/>
      <c r="P157" s="250"/>
      <c r="Q157" s="250"/>
      <c r="R157" s="26"/>
      <c r="T157" s="127"/>
      <c r="U157" s="128"/>
      <c r="V157" s="129"/>
      <c r="W157" s="131"/>
    </row>
    <row r="158" spans="2:23" s="1" customFormat="1" ht="31.5" customHeight="1" x14ac:dyDescent="0.3">
      <c r="B158" s="24"/>
      <c r="C158" s="102" t="s">
        <v>222</v>
      </c>
      <c r="D158" s="102" t="s">
        <v>111</v>
      </c>
      <c r="E158" s="103" t="s">
        <v>618</v>
      </c>
      <c r="F158" s="255" t="s">
        <v>619</v>
      </c>
      <c r="G158" s="256"/>
      <c r="H158" s="256"/>
      <c r="I158" s="256"/>
      <c r="J158" s="104" t="s">
        <v>385</v>
      </c>
      <c r="K158" s="105">
        <v>1</v>
      </c>
      <c r="L158" s="246"/>
      <c r="M158" s="246"/>
      <c r="N158" s="246"/>
      <c r="O158" s="246"/>
      <c r="P158" s="246"/>
      <c r="Q158" s="246"/>
      <c r="R158" s="26"/>
    </row>
    <row r="159" spans="2:23" s="1" customFormat="1" ht="31.5" customHeight="1" x14ac:dyDescent="0.3">
      <c r="B159" s="24"/>
      <c r="C159" s="102" t="s">
        <v>224</v>
      </c>
      <c r="D159" s="102" t="s">
        <v>111</v>
      </c>
      <c r="E159" s="103" t="s">
        <v>620</v>
      </c>
      <c r="F159" s="255" t="s">
        <v>621</v>
      </c>
      <c r="G159" s="256"/>
      <c r="H159" s="256"/>
      <c r="I159" s="256"/>
      <c r="J159" s="104" t="s">
        <v>385</v>
      </c>
      <c r="K159" s="105">
        <v>1</v>
      </c>
      <c r="L159" s="246"/>
      <c r="M159" s="246"/>
      <c r="N159" s="246"/>
      <c r="O159" s="246"/>
      <c r="P159" s="246"/>
      <c r="Q159" s="246"/>
      <c r="R159" s="26"/>
    </row>
    <row r="160" spans="2:23" s="1" customFormat="1" ht="31.5" customHeight="1" x14ac:dyDescent="0.3">
      <c r="B160" s="24"/>
      <c r="C160" s="102" t="s">
        <v>226</v>
      </c>
      <c r="D160" s="102" t="s">
        <v>111</v>
      </c>
      <c r="E160" s="103" t="s">
        <v>622</v>
      </c>
      <c r="F160" s="255" t="s">
        <v>623</v>
      </c>
      <c r="G160" s="256"/>
      <c r="H160" s="256"/>
      <c r="I160" s="256"/>
      <c r="J160" s="104" t="s">
        <v>385</v>
      </c>
      <c r="K160" s="105">
        <v>1</v>
      </c>
      <c r="L160" s="246"/>
      <c r="M160" s="246"/>
      <c r="N160" s="246"/>
      <c r="O160" s="246"/>
      <c r="P160" s="246"/>
      <c r="Q160" s="246"/>
      <c r="R160" s="26"/>
    </row>
    <row r="161" spans="1:18" s="1" customFormat="1" ht="31.5" customHeight="1" x14ac:dyDescent="0.3">
      <c r="B161" s="24"/>
      <c r="C161" s="154" t="s">
        <v>229</v>
      </c>
      <c r="D161" s="154" t="s">
        <v>128</v>
      </c>
      <c r="E161" s="155" t="s">
        <v>624</v>
      </c>
      <c r="F161" s="247" t="s">
        <v>903</v>
      </c>
      <c r="G161" s="248"/>
      <c r="H161" s="248"/>
      <c r="I161" s="248"/>
      <c r="J161" s="156" t="s">
        <v>157</v>
      </c>
      <c r="K161" s="157">
        <v>1</v>
      </c>
      <c r="L161" s="249"/>
      <c r="M161" s="249"/>
      <c r="N161" s="249"/>
      <c r="O161" s="250"/>
      <c r="P161" s="250"/>
      <c r="Q161" s="250"/>
      <c r="R161" s="26"/>
    </row>
    <row r="162" spans="1:18" s="1" customFormat="1" ht="31.5" customHeight="1" x14ac:dyDescent="0.3">
      <c r="B162" s="24"/>
      <c r="C162" s="154" t="s">
        <v>230</v>
      </c>
      <c r="D162" s="154" t="s">
        <v>128</v>
      </c>
      <c r="E162" s="155" t="s">
        <v>625</v>
      </c>
      <c r="F162" s="247" t="s">
        <v>904</v>
      </c>
      <c r="G162" s="248"/>
      <c r="H162" s="248"/>
      <c r="I162" s="248"/>
      <c r="J162" s="156" t="s">
        <v>157</v>
      </c>
      <c r="K162" s="157">
        <v>1</v>
      </c>
      <c r="L162" s="249"/>
      <c r="M162" s="249"/>
      <c r="N162" s="249"/>
      <c r="O162" s="250"/>
      <c r="P162" s="250"/>
      <c r="Q162" s="250"/>
      <c r="R162" s="26"/>
    </row>
    <row r="163" spans="1:18" s="1" customFormat="1" ht="31.5" customHeight="1" x14ac:dyDescent="0.3">
      <c r="B163" s="24"/>
      <c r="C163" s="102" t="s">
        <v>233</v>
      </c>
      <c r="D163" s="102" t="s">
        <v>111</v>
      </c>
      <c r="E163" s="103" t="s">
        <v>626</v>
      </c>
      <c r="F163" s="244" t="s">
        <v>627</v>
      </c>
      <c r="G163" s="245"/>
      <c r="H163" s="245"/>
      <c r="I163" s="245"/>
      <c r="J163" s="104" t="s">
        <v>385</v>
      </c>
      <c r="K163" s="105">
        <v>1</v>
      </c>
      <c r="L163" s="246"/>
      <c r="M163" s="246"/>
      <c r="N163" s="246"/>
      <c r="O163" s="246"/>
      <c r="P163" s="246"/>
      <c r="Q163" s="246"/>
      <c r="R163" s="26"/>
    </row>
    <row r="164" spans="1:18" s="1" customFormat="1" ht="28.5" customHeight="1" x14ac:dyDescent="0.3">
      <c r="B164" s="24"/>
      <c r="C164" s="154" t="s">
        <v>234</v>
      </c>
      <c r="D164" s="154" t="s">
        <v>128</v>
      </c>
      <c r="E164" s="155" t="s">
        <v>628</v>
      </c>
      <c r="F164" s="267" t="s">
        <v>905</v>
      </c>
      <c r="G164" s="268"/>
      <c r="H164" s="268"/>
      <c r="I164" s="268"/>
      <c r="J164" s="156" t="s">
        <v>157</v>
      </c>
      <c r="K164" s="157">
        <v>1</v>
      </c>
      <c r="L164" s="249"/>
      <c r="M164" s="249"/>
      <c r="N164" s="249"/>
      <c r="O164" s="250"/>
      <c r="P164" s="250"/>
      <c r="Q164" s="250"/>
      <c r="R164" s="26"/>
    </row>
    <row r="165" spans="1:18" s="1" customFormat="1" ht="31.5" customHeight="1" x14ac:dyDescent="0.3">
      <c r="B165" s="24"/>
      <c r="C165" s="102" t="s">
        <v>237</v>
      </c>
      <c r="D165" s="102" t="s">
        <v>111</v>
      </c>
      <c r="E165" s="103" t="s">
        <v>629</v>
      </c>
      <c r="F165" s="255" t="s">
        <v>630</v>
      </c>
      <c r="G165" s="256"/>
      <c r="H165" s="256"/>
      <c r="I165" s="256"/>
      <c r="J165" s="104" t="s">
        <v>385</v>
      </c>
      <c r="K165" s="105">
        <v>1</v>
      </c>
      <c r="L165" s="246"/>
      <c r="M165" s="246"/>
      <c r="N165" s="246"/>
      <c r="O165" s="246"/>
      <c r="P165" s="246"/>
      <c r="Q165" s="246"/>
      <c r="R165" s="26"/>
    </row>
    <row r="166" spans="1:18" s="1" customFormat="1" ht="44.25" customHeight="1" x14ac:dyDescent="0.3">
      <c r="B166" s="24"/>
      <c r="C166" s="102" t="s">
        <v>239</v>
      </c>
      <c r="D166" s="102" t="s">
        <v>111</v>
      </c>
      <c r="E166" s="103" t="s">
        <v>631</v>
      </c>
      <c r="F166" s="255" t="s">
        <v>632</v>
      </c>
      <c r="G166" s="256"/>
      <c r="H166" s="256"/>
      <c r="I166" s="256"/>
      <c r="J166" s="104" t="s">
        <v>157</v>
      </c>
      <c r="K166" s="105">
        <v>2</v>
      </c>
      <c r="L166" s="246"/>
      <c r="M166" s="246"/>
      <c r="N166" s="246"/>
      <c r="O166" s="246"/>
      <c r="P166" s="246"/>
      <c r="Q166" s="246"/>
      <c r="R166" s="26"/>
    </row>
    <row r="167" spans="1:18" s="1" customFormat="1" ht="44.25" customHeight="1" x14ac:dyDescent="0.3">
      <c r="B167" s="24"/>
      <c r="C167" s="165" t="s">
        <v>241</v>
      </c>
      <c r="D167" s="165" t="s">
        <v>128</v>
      </c>
      <c r="E167" s="166" t="s">
        <v>633</v>
      </c>
      <c r="F167" s="267" t="s">
        <v>906</v>
      </c>
      <c r="G167" s="268"/>
      <c r="H167" s="268"/>
      <c r="I167" s="268"/>
      <c r="J167" s="167" t="s">
        <v>157</v>
      </c>
      <c r="K167" s="168">
        <v>2</v>
      </c>
      <c r="L167" s="269"/>
      <c r="M167" s="269"/>
      <c r="N167" s="269"/>
      <c r="O167" s="251"/>
      <c r="P167" s="251"/>
      <c r="Q167" s="251"/>
      <c r="R167" s="26"/>
    </row>
    <row r="168" spans="1:18" s="1" customFormat="1" ht="31.5" customHeight="1" x14ac:dyDescent="0.3">
      <c r="B168" s="24"/>
      <c r="C168" s="102" t="s">
        <v>429</v>
      </c>
      <c r="D168" s="102" t="s">
        <v>111</v>
      </c>
      <c r="E168" s="103" t="s">
        <v>634</v>
      </c>
      <c r="F168" s="244" t="s">
        <v>635</v>
      </c>
      <c r="G168" s="245"/>
      <c r="H168" s="245"/>
      <c r="I168" s="245"/>
      <c r="J168" s="104" t="s">
        <v>157</v>
      </c>
      <c r="K168" s="105">
        <v>1</v>
      </c>
      <c r="L168" s="246"/>
      <c r="M168" s="246"/>
      <c r="N168" s="246"/>
      <c r="O168" s="246"/>
      <c r="P168" s="246"/>
      <c r="Q168" s="246"/>
      <c r="R168" s="26"/>
    </row>
    <row r="169" spans="1:18" s="1" customFormat="1" ht="44.25" customHeight="1" x14ac:dyDescent="0.3">
      <c r="B169" s="24"/>
      <c r="C169" s="154" t="s">
        <v>245</v>
      </c>
      <c r="D169" s="154" t="s">
        <v>128</v>
      </c>
      <c r="E169" s="155" t="s">
        <v>636</v>
      </c>
      <c r="F169" s="267" t="s">
        <v>907</v>
      </c>
      <c r="G169" s="268"/>
      <c r="H169" s="268"/>
      <c r="I169" s="268"/>
      <c r="J169" s="156" t="s">
        <v>157</v>
      </c>
      <c r="K169" s="157">
        <v>1</v>
      </c>
      <c r="L169" s="249"/>
      <c r="M169" s="249"/>
      <c r="N169" s="249"/>
      <c r="O169" s="250"/>
      <c r="P169" s="250"/>
      <c r="Q169" s="250"/>
      <c r="R169" s="26"/>
    </row>
    <row r="170" spans="1:18" s="1" customFormat="1" ht="31.5" customHeight="1" x14ac:dyDescent="0.3">
      <c r="B170" s="24"/>
      <c r="C170" s="102" t="s">
        <v>248</v>
      </c>
      <c r="D170" s="102" t="s">
        <v>111</v>
      </c>
      <c r="E170" s="103" t="s">
        <v>637</v>
      </c>
      <c r="F170" s="244" t="s">
        <v>729</v>
      </c>
      <c r="G170" s="245"/>
      <c r="H170" s="245"/>
      <c r="I170" s="245"/>
      <c r="J170" s="104" t="s">
        <v>157</v>
      </c>
      <c r="K170" s="105">
        <v>2</v>
      </c>
      <c r="L170" s="246"/>
      <c r="M170" s="246"/>
      <c r="N170" s="246"/>
      <c r="O170" s="246"/>
      <c r="P170" s="246"/>
      <c r="Q170" s="246"/>
      <c r="R170" s="26"/>
    </row>
    <row r="171" spans="1:18" s="1" customFormat="1" ht="31.5" customHeight="1" x14ac:dyDescent="0.3">
      <c r="B171" s="24"/>
      <c r="C171" s="154" t="s">
        <v>250</v>
      </c>
      <c r="D171" s="154" t="s">
        <v>128</v>
      </c>
      <c r="E171" s="155" t="s">
        <v>638</v>
      </c>
      <c r="F171" s="247" t="s">
        <v>908</v>
      </c>
      <c r="G171" s="248"/>
      <c r="H171" s="248"/>
      <c r="I171" s="248"/>
      <c r="J171" s="156" t="s">
        <v>157</v>
      </c>
      <c r="K171" s="157">
        <v>2</v>
      </c>
      <c r="L171" s="249"/>
      <c r="M171" s="249"/>
      <c r="N171" s="249"/>
      <c r="O171" s="250"/>
      <c r="P171" s="250"/>
      <c r="Q171" s="250"/>
      <c r="R171" s="26"/>
    </row>
    <row r="172" spans="1:18" s="1" customFormat="1" ht="31.5" customHeight="1" x14ac:dyDescent="0.3">
      <c r="B172" s="24"/>
      <c r="C172" s="102" t="s">
        <v>252</v>
      </c>
      <c r="D172" s="102" t="s">
        <v>111</v>
      </c>
      <c r="E172" s="103" t="s">
        <v>639</v>
      </c>
      <c r="F172" s="255" t="s">
        <v>640</v>
      </c>
      <c r="G172" s="256"/>
      <c r="H172" s="256"/>
      <c r="I172" s="256"/>
      <c r="J172" s="104" t="s">
        <v>124</v>
      </c>
      <c r="K172" s="105">
        <v>0.11799999999999999</v>
      </c>
      <c r="L172" s="246"/>
      <c r="M172" s="246"/>
      <c r="N172" s="246"/>
      <c r="O172" s="246"/>
      <c r="P172" s="246"/>
      <c r="Q172" s="246"/>
      <c r="R172" s="26"/>
    </row>
    <row r="173" spans="1:18" s="10" customFormat="1" ht="37.35" customHeight="1" x14ac:dyDescent="0.35">
      <c r="B173" s="97"/>
      <c r="C173" s="98"/>
      <c r="D173" s="99" t="s">
        <v>110</v>
      </c>
      <c r="E173" s="99"/>
      <c r="F173" s="99"/>
      <c r="G173" s="99"/>
      <c r="H173" s="99"/>
      <c r="I173" s="99"/>
      <c r="J173" s="99"/>
      <c r="K173" s="99"/>
      <c r="L173" s="122"/>
      <c r="M173" s="122"/>
      <c r="N173" s="280"/>
      <c r="O173" s="281"/>
      <c r="P173" s="281"/>
      <c r="Q173" s="281"/>
      <c r="R173" s="100"/>
    </row>
    <row r="174" spans="1:18" s="1" customFormat="1" ht="58.5" customHeight="1" x14ac:dyDescent="0.3">
      <c r="A174" s="150"/>
      <c r="B174" s="24"/>
      <c r="C174" s="102">
        <v>60</v>
      </c>
      <c r="D174" s="102" t="s">
        <v>111</v>
      </c>
      <c r="E174" s="103" t="s">
        <v>313</v>
      </c>
      <c r="F174" s="244" t="s">
        <v>785</v>
      </c>
      <c r="G174" s="245"/>
      <c r="H174" s="245"/>
      <c r="I174" s="245"/>
      <c r="J174" s="104" t="s">
        <v>311</v>
      </c>
      <c r="K174" s="105">
        <v>8</v>
      </c>
      <c r="L174" s="246"/>
      <c r="M174" s="246"/>
      <c r="N174" s="246"/>
      <c r="O174" s="246"/>
      <c r="P174" s="246"/>
      <c r="Q174" s="246"/>
      <c r="R174" s="26"/>
    </row>
    <row r="175" spans="1:18" s="1" customFormat="1" ht="6.95" customHeight="1" x14ac:dyDescent="0.3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7" spans="6:9" ht="43.5" customHeight="1" x14ac:dyDescent="0.3">
      <c r="F177" s="313"/>
      <c r="G177" s="313"/>
      <c r="H177" s="313"/>
      <c r="I177" s="313"/>
    </row>
  </sheetData>
  <sheetProtection formatColumns="0" formatRows="0" sort="0" autoFilter="0"/>
  <mergeCells count="218">
    <mergeCell ref="F177:I177"/>
    <mergeCell ref="H1:K1"/>
    <mergeCell ref="N118:Q118"/>
    <mergeCell ref="N119:Q119"/>
    <mergeCell ref="N120:Q120"/>
    <mergeCell ref="N124:Q124"/>
    <mergeCell ref="N136:Q136"/>
    <mergeCell ref="N147:Q147"/>
    <mergeCell ref="F161:I161"/>
    <mergeCell ref="L161:M161"/>
    <mergeCell ref="N161:Q161"/>
    <mergeCell ref="F160:I160"/>
    <mergeCell ref="L160:M160"/>
    <mergeCell ref="N160:Q160"/>
    <mergeCell ref="F158:I158"/>
    <mergeCell ref="L158:M158"/>
    <mergeCell ref="N158:Q158"/>
    <mergeCell ref="F157:I157"/>
    <mergeCell ref="L157:M157"/>
    <mergeCell ref="N157:Q157"/>
    <mergeCell ref="F155:I155"/>
    <mergeCell ref="L155:M155"/>
    <mergeCell ref="N155:Q155"/>
    <mergeCell ref="F156:I156"/>
    <mergeCell ref="F164:I164"/>
    <mergeCell ref="L164:M164"/>
    <mergeCell ref="N164:Q164"/>
    <mergeCell ref="N165:Q165"/>
    <mergeCell ref="F166:I166"/>
    <mergeCell ref="L166:M166"/>
    <mergeCell ref="N166:Q166"/>
    <mergeCell ref="F165:I165"/>
    <mergeCell ref="L165:M165"/>
    <mergeCell ref="F162:I162"/>
    <mergeCell ref="L162:M162"/>
    <mergeCell ref="N162:Q162"/>
    <mergeCell ref="F159:I159"/>
    <mergeCell ref="L159:M159"/>
    <mergeCell ref="N159:Q159"/>
    <mergeCell ref="F163:I163"/>
    <mergeCell ref="L163:M163"/>
    <mergeCell ref="N163:Q163"/>
    <mergeCell ref="L156:M156"/>
    <mergeCell ref="N156:Q156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N173:Q173"/>
    <mergeCell ref="L170:M170"/>
    <mergeCell ref="N170:Q170"/>
    <mergeCell ref="F167:I167"/>
    <mergeCell ref="L167:M167"/>
    <mergeCell ref="N167:Q16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L100:Q100"/>
    <mergeCell ref="C106:Q106"/>
    <mergeCell ref="F108:P108"/>
    <mergeCell ref="F109:P109"/>
    <mergeCell ref="F110:P110"/>
    <mergeCell ref="M112:P112"/>
    <mergeCell ref="N94:Q94"/>
    <mergeCell ref="N95:Q95"/>
    <mergeCell ref="N97:Q97"/>
    <mergeCell ref="D98:H98"/>
    <mergeCell ref="N98:Q98"/>
    <mergeCell ref="N93:Q93"/>
    <mergeCell ref="H35:J35"/>
    <mergeCell ref="M35:P35"/>
    <mergeCell ref="M28:P28"/>
    <mergeCell ref="M29:P29"/>
    <mergeCell ref="M31:P31"/>
    <mergeCell ref="F78:P78"/>
    <mergeCell ref="F79:P79"/>
    <mergeCell ref="F80:P80"/>
    <mergeCell ref="M82:P82"/>
    <mergeCell ref="C87:G87"/>
    <mergeCell ref="N87:Q87"/>
    <mergeCell ref="N89:Q89"/>
    <mergeCell ref="N90:Q90"/>
    <mergeCell ref="N91:Q91"/>
    <mergeCell ref="N92:Q92"/>
    <mergeCell ref="M84:Q84"/>
    <mergeCell ref="M85:Q85"/>
    <mergeCell ref="H36:J36"/>
    <mergeCell ref="M36:P36"/>
    <mergeCell ref="H37:J37"/>
    <mergeCell ref="M37:P37"/>
    <mergeCell ref="L39:P39"/>
    <mergeCell ref="C76:Q76"/>
    <mergeCell ref="C2:Q2"/>
    <mergeCell ref="C4:Q4"/>
    <mergeCell ref="F6:P6"/>
    <mergeCell ref="F7:P7"/>
    <mergeCell ref="F8:P8"/>
    <mergeCell ref="O10:P10"/>
    <mergeCell ref="H33:J33"/>
    <mergeCell ref="M33:P33"/>
    <mergeCell ref="H34:J34"/>
    <mergeCell ref="M34:P34"/>
    <mergeCell ref="O21:P21"/>
    <mergeCell ref="O22:P22"/>
    <mergeCell ref="E25:L25"/>
    <mergeCell ref="O12:P12"/>
    <mergeCell ref="O13:P13"/>
    <mergeCell ref="O15:P15"/>
    <mergeCell ref="O16:P16"/>
    <mergeCell ref="O18:P18"/>
    <mergeCell ref="O19:P19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7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AF138"/>
  <sheetViews>
    <sheetView showGridLines="0" tabSelected="1" workbookViewId="0">
      <pane ySplit="1" topLeftCell="A122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509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641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/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509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03.03 - SO-03.03 Elektroinštalácia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32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32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32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32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32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32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32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32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32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32" s="8" customFormat="1" ht="24.95" customHeight="1" x14ac:dyDescent="0.3">
      <c r="B90" s="88"/>
      <c r="C90" s="89"/>
      <c r="D90" s="90" t="s">
        <v>315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32" s="8" customFormat="1" ht="24.95" customHeight="1" x14ac:dyDescent="0.3">
      <c r="B91" s="88"/>
      <c r="C91" s="89"/>
      <c r="D91" s="90" t="s">
        <v>642</v>
      </c>
      <c r="E91" s="89"/>
      <c r="F91" s="89"/>
      <c r="G91" s="89"/>
      <c r="H91" s="89"/>
      <c r="I91" s="89"/>
      <c r="J91" s="89"/>
      <c r="K91" s="89"/>
      <c r="L91" s="89"/>
      <c r="M91" s="89"/>
      <c r="N91" s="259"/>
      <c r="O91" s="260"/>
      <c r="P91" s="260"/>
      <c r="Q91" s="260"/>
      <c r="R91" s="91"/>
    </row>
    <row r="92" spans="2:32" s="8" customFormat="1" ht="24.95" customHeight="1" x14ac:dyDescent="0.3">
      <c r="B92" s="88"/>
      <c r="C92" s="89"/>
      <c r="D92" s="90" t="s">
        <v>643</v>
      </c>
      <c r="E92" s="89"/>
      <c r="F92" s="89"/>
      <c r="G92" s="89"/>
      <c r="H92" s="89"/>
      <c r="I92" s="89"/>
      <c r="J92" s="89"/>
      <c r="K92" s="89"/>
      <c r="L92" s="89"/>
      <c r="M92" s="89"/>
      <c r="N92" s="259"/>
      <c r="O92" s="260"/>
      <c r="P92" s="260"/>
      <c r="Q92" s="260"/>
      <c r="R92" s="91"/>
    </row>
    <row r="93" spans="2:32" s="8" customFormat="1" ht="24.95" customHeight="1" x14ac:dyDescent="0.3">
      <c r="B93" s="88"/>
      <c r="C93" s="89"/>
      <c r="D93" s="90" t="s">
        <v>644</v>
      </c>
      <c r="E93" s="89"/>
      <c r="F93" s="89"/>
      <c r="G93" s="89"/>
      <c r="H93" s="89"/>
      <c r="I93" s="89"/>
      <c r="J93" s="89"/>
      <c r="K93" s="89"/>
      <c r="L93" s="89"/>
      <c r="M93" s="89"/>
      <c r="N93" s="259"/>
      <c r="O93" s="260"/>
      <c r="P93" s="260"/>
      <c r="Q93" s="260"/>
      <c r="R93" s="91"/>
    </row>
    <row r="94" spans="2:32" s="1" customFormat="1" ht="21.75" customHeight="1" x14ac:dyDescent="0.3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</row>
    <row r="95" spans="2:32" s="1" customFormat="1" ht="29.25" customHeight="1" x14ac:dyDescent="0.3">
      <c r="B95" s="24"/>
      <c r="C95" s="83" t="s">
        <v>86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37"/>
      <c r="O95" s="200"/>
      <c r="P95" s="200"/>
      <c r="Q95" s="200"/>
      <c r="R95" s="26"/>
    </row>
    <row r="96" spans="2:32" s="1" customFormat="1" ht="18" customHeight="1" x14ac:dyDescent="0.3">
      <c r="B96" s="24"/>
      <c r="C96" s="25"/>
      <c r="D96" s="261"/>
      <c r="E96" s="200"/>
      <c r="F96" s="200"/>
      <c r="G96" s="200"/>
      <c r="H96" s="200"/>
      <c r="I96" s="25"/>
      <c r="J96" s="25"/>
      <c r="K96" s="25"/>
      <c r="L96" s="25"/>
      <c r="M96" s="25"/>
      <c r="N96" s="221"/>
      <c r="O96" s="200"/>
      <c r="P96" s="200"/>
      <c r="Q96" s="200"/>
      <c r="R96" s="26"/>
      <c r="S96" s="95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</row>
    <row r="97" spans="2:18" s="1" customFormat="1" ht="18" customHeight="1" x14ac:dyDescent="0.3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</row>
    <row r="98" spans="2:18" s="1" customFormat="1" ht="29.25" customHeight="1" x14ac:dyDescent="0.3">
      <c r="B98" s="24"/>
      <c r="C98" s="72" t="s">
        <v>77</v>
      </c>
      <c r="D98" s="73"/>
      <c r="E98" s="73"/>
      <c r="F98" s="73"/>
      <c r="G98" s="73"/>
      <c r="H98" s="73"/>
      <c r="I98" s="73"/>
      <c r="J98" s="73"/>
      <c r="K98" s="73"/>
      <c r="L98" s="224"/>
      <c r="M98" s="231"/>
      <c r="N98" s="231"/>
      <c r="O98" s="231"/>
      <c r="P98" s="231"/>
      <c r="Q98" s="231"/>
      <c r="R98" s="26"/>
    </row>
    <row r="99" spans="2:18" s="1" customFormat="1" ht="6.95" customHeight="1" x14ac:dyDescent="0.3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</row>
    <row r="103" spans="2:18" s="1" customFormat="1" ht="6.95" customHeight="1" x14ac:dyDescent="0.3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/>
    </row>
    <row r="104" spans="2:18" s="1" customFormat="1" ht="36.950000000000003" customHeight="1" x14ac:dyDescent="0.3">
      <c r="B104" s="24"/>
      <c r="C104" s="205" t="s">
        <v>87</v>
      </c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6"/>
    </row>
    <row r="105" spans="2:18" s="1" customFormat="1" ht="6.95" customHeight="1" x14ac:dyDescent="0.3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</row>
    <row r="106" spans="2:18" s="1" customFormat="1" ht="30" customHeight="1" x14ac:dyDescent="0.3">
      <c r="B106" s="24"/>
      <c r="C106" s="21" t="s">
        <v>7</v>
      </c>
      <c r="D106" s="25"/>
      <c r="E106" s="25"/>
      <c r="F106" s="243" t="str">
        <f>F6</f>
        <v>Rožňava OOPZ, rekonštrukcia a modernizácia objektu</v>
      </c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5"/>
      <c r="R106" s="26"/>
    </row>
    <row r="107" spans="2:18" ht="30" customHeight="1" x14ac:dyDescent="0.3">
      <c r="B107" s="15"/>
      <c r="C107" s="21" t="s">
        <v>94</v>
      </c>
      <c r="D107" s="16"/>
      <c r="E107" s="16"/>
      <c r="F107" s="243" t="s">
        <v>509</v>
      </c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16"/>
      <c r="R107" s="17"/>
    </row>
    <row r="108" spans="2:18" s="1" customFormat="1" ht="36.950000000000003" customHeight="1" x14ac:dyDescent="0.3">
      <c r="B108" s="24"/>
      <c r="C108" s="58" t="s">
        <v>96</v>
      </c>
      <c r="D108" s="25"/>
      <c r="E108" s="25"/>
      <c r="F108" s="197" t="str">
        <f>F8</f>
        <v>03.03 - SO-03.03 Elektroinštalácia</v>
      </c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5"/>
      <c r="R108" s="26"/>
    </row>
    <row r="109" spans="2:18" s="1" customFormat="1" ht="6.95" customHeight="1" x14ac:dyDescent="0.3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</row>
    <row r="110" spans="2:18" s="1" customFormat="1" ht="18" customHeight="1" x14ac:dyDescent="0.3">
      <c r="B110" s="24"/>
      <c r="C110" s="21" t="s">
        <v>12</v>
      </c>
      <c r="D110" s="25"/>
      <c r="E110" s="25"/>
      <c r="F110" s="19" t="str">
        <f>F10</f>
        <v>Rožňava OOPZ</v>
      </c>
      <c r="G110" s="25"/>
      <c r="H110" s="25"/>
      <c r="I110" s="25"/>
      <c r="J110" s="25"/>
      <c r="K110" s="21" t="s">
        <v>14</v>
      </c>
      <c r="L110" s="25"/>
      <c r="M110" s="232">
        <f>IF(O10="","",O10)</f>
        <v>44130</v>
      </c>
      <c r="N110" s="200"/>
      <c r="O110" s="200"/>
      <c r="P110" s="200"/>
      <c r="Q110" s="25"/>
      <c r="R110" s="26"/>
    </row>
    <row r="111" spans="2:18" s="1" customFormat="1" ht="6.95" customHeight="1" x14ac:dyDescent="0.3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</row>
    <row r="112" spans="2:18" s="1" customFormat="1" ht="15" x14ac:dyDescent="0.3">
      <c r="B112" s="24"/>
      <c r="C112" s="21" t="s">
        <v>15</v>
      </c>
      <c r="D112" s="25"/>
      <c r="E112" s="25"/>
      <c r="F112" s="19" t="str">
        <f>E13</f>
        <v>Ministerstvo vnútra Slovenskej republiky</v>
      </c>
      <c r="G112" s="25"/>
      <c r="H112" s="25"/>
      <c r="I112" s="25"/>
      <c r="J112" s="25"/>
      <c r="K112" s="21" t="s">
        <v>22</v>
      </c>
      <c r="L112" s="25"/>
      <c r="M112" s="213" t="str">
        <f>E19</f>
        <v>Aproving s.r.o.</v>
      </c>
      <c r="N112" s="200"/>
      <c r="O112" s="200"/>
      <c r="P112" s="200"/>
      <c r="Q112" s="200"/>
      <c r="R112" s="26"/>
    </row>
    <row r="113" spans="2:18" s="1" customFormat="1" ht="14.45" customHeight="1" x14ac:dyDescent="0.3">
      <c r="B113" s="24"/>
      <c r="C113" s="21" t="s">
        <v>20</v>
      </c>
      <c r="D113" s="25"/>
      <c r="E113" s="25"/>
      <c r="F113" s="19" t="str">
        <f>IF(E16="","",E16)</f>
        <v xml:space="preserve"> </v>
      </c>
      <c r="G113" s="25"/>
      <c r="H113" s="25"/>
      <c r="I113" s="25"/>
      <c r="J113" s="25"/>
      <c r="K113" s="21" t="s">
        <v>26</v>
      </c>
      <c r="L113" s="25"/>
      <c r="M113" s="213" t="str">
        <f>E22</f>
        <v xml:space="preserve"> </v>
      </c>
      <c r="N113" s="200"/>
      <c r="O113" s="200"/>
      <c r="P113" s="200"/>
      <c r="Q113" s="200"/>
      <c r="R113" s="26"/>
    </row>
    <row r="114" spans="2:18" s="1" customFormat="1" ht="10.35" customHeight="1" x14ac:dyDescent="0.3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</row>
    <row r="115" spans="2:18" s="7" customFormat="1" ht="29.25" customHeight="1" x14ac:dyDescent="0.3">
      <c r="B115" s="84"/>
      <c r="C115" s="85" t="s">
        <v>88</v>
      </c>
      <c r="D115" s="86" t="s">
        <v>89</v>
      </c>
      <c r="E115" s="86" t="s">
        <v>48</v>
      </c>
      <c r="F115" s="233" t="s">
        <v>90</v>
      </c>
      <c r="G115" s="234"/>
      <c r="H115" s="234"/>
      <c r="I115" s="234"/>
      <c r="J115" s="86" t="s">
        <v>91</v>
      </c>
      <c r="K115" s="86" t="s">
        <v>92</v>
      </c>
      <c r="L115" s="235" t="s">
        <v>93</v>
      </c>
      <c r="M115" s="234"/>
      <c r="N115" s="233" t="s">
        <v>84</v>
      </c>
      <c r="O115" s="234"/>
      <c r="P115" s="234"/>
      <c r="Q115" s="236"/>
      <c r="R115" s="87"/>
    </row>
    <row r="116" spans="2:18" s="1" customFormat="1" ht="29.25" customHeight="1" x14ac:dyDescent="0.35">
      <c r="B116" s="24"/>
      <c r="C116" s="63" t="s">
        <v>80</v>
      </c>
      <c r="D116" s="25"/>
      <c r="E116" s="25"/>
      <c r="F116" s="25"/>
      <c r="G116" s="25"/>
      <c r="H116" s="25"/>
      <c r="I116" s="25"/>
      <c r="J116" s="25"/>
      <c r="K116" s="25"/>
      <c r="L116" s="121"/>
      <c r="M116" s="121"/>
      <c r="N116" s="262"/>
      <c r="O116" s="263"/>
      <c r="P116" s="263"/>
      <c r="Q116" s="263"/>
      <c r="R116" s="26"/>
    </row>
    <row r="117" spans="2:18" s="10" customFormat="1" ht="37.35" customHeight="1" x14ac:dyDescent="0.35">
      <c r="B117" s="97"/>
      <c r="C117" s="98"/>
      <c r="D117" s="99" t="s">
        <v>315</v>
      </c>
      <c r="E117" s="99"/>
      <c r="F117" s="99"/>
      <c r="G117" s="99"/>
      <c r="H117" s="99"/>
      <c r="I117" s="99"/>
      <c r="J117" s="99"/>
      <c r="K117" s="99"/>
      <c r="L117" s="122"/>
      <c r="M117" s="122"/>
      <c r="N117" s="290"/>
      <c r="O117" s="291"/>
      <c r="P117" s="291"/>
      <c r="Q117" s="291"/>
      <c r="R117" s="100"/>
    </row>
    <row r="118" spans="2:18" s="1" customFormat="1" ht="36" customHeight="1" x14ac:dyDescent="0.3">
      <c r="B118" s="24"/>
      <c r="C118" s="102" t="s">
        <v>53</v>
      </c>
      <c r="D118" s="102" t="s">
        <v>111</v>
      </c>
      <c r="E118" s="103" t="s">
        <v>352</v>
      </c>
      <c r="F118" s="244" t="s">
        <v>702</v>
      </c>
      <c r="G118" s="245"/>
      <c r="H118" s="245"/>
      <c r="I118" s="245"/>
      <c r="J118" s="104" t="s">
        <v>157</v>
      </c>
      <c r="K118" s="105">
        <v>1</v>
      </c>
      <c r="L118" s="246"/>
      <c r="M118" s="246"/>
      <c r="N118" s="246"/>
      <c r="O118" s="246"/>
      <c r="P118" s="246"/>
      <c r="Q118" s="246"/>
      <c r="R118" s="26"/>
    </row>
    <row r="119" spans="2:18" s="1" customFormat="1" ht="31.5" customHeight="1" x14ac:dyDescent="0.3">
      <c r="B119" s="24"/>
      <c r="C119" s="154" t="s">
        <v>56</v>
      </c>
      <c r="D119" s="154" t="s">
        <v>128</v>
      </c>
      <c r="E119" s="155" t="s">
        <v>354</v>
      </c>
      <c r="F119" s="314" t="s">
        <v>810</v>
      </c>
      <c r="G119" s="315"/>
      <c r="H119" s="315"/>
      <c r="I119" s="315"/>
      <c r="J119" s="156" t="s">
        <v>157</v>
      </c>
      <c r="K119" s="157">
        <v>1</v>
      </c>
      <c r="L119" s="269">
        <v>0</v>
      </c>
      <c r="M119" s="269"/>
      <c r="N119" s="269">
        <v>0</v>
      </c>
      <c r="O119" s="251"/>
      <c r="P119" s="251"/>
      <c r="Q119" s="251"/>
      <c r="R119" s="26"/>
    </row>
    <row r="120" spans="2:18" s="1" customFormat="1" ht="22.5" customHeight="1" x14ac:dyDescent="0.3">
      <c r="B120" s="24"/>
      <c r="C120" s="154" t="s">
        <v>119</v>
      </c>
      <c r="D120" s="154" t="s">
        <v>128</v>
      </c>
      <c r="E120" s="155" t="s">
        <v>645</v>
      </c>
      <c r="F120" s="314" t="s">
        <v>811</v>
      </c>
      <c r="G120" s="315"/>
      <c r="H120" s="315"/>
      <c r="I120" s="315"/>
      <c r="J120" s="156" t="s">
        <v>157</v>
      </c>
      <c r="K120" s="157">
        <v>1</v>
      </c>
      <c r="L120" s="269">
        <v>0</v>
      </c>
      <c r="M120" s="269"/>
      <c r="N120" s="269">
        <v>0</v>
      </c>
      <c r="O120" s="251"/>
      <c r="P120" s="251"/>
      <c r="Q120" s="251"/>
      <c r="R120" s="26"/>
    </row>
    <row r="121" spans="2:18" s="1" customFormat="1" ht="22.5" customHeight="1" x14ac:dyDescent="0.3">
      <c r="B121" s="24"/>
      <c r="C121" s="154" t="s">
        <v>115</v>
      </c>
      <c r="D121" s="154" t="s">
        <v>128</v>
      </c>
      <c r="E121" s="155" t="s">
        <v>646</v>
      </c>
      <c r="F121" s="314" t="s">
        <v>812</v>
      </c>
      <c r="G121" s="315"/>
      <c r="H121" s="315"/>
      <c r="I121" s="315"/>
      <c r="J121" s="156" t="s">
        <v>157</v>
      </c>
      <c r="K121" s="157">
        <v>1</v>
      </c>
      <c r="L121" s="269">
        <v>0</v>
      </c>
      <c r="M121" s="269"/>
      <c r="N121" s="269">
        <v>0</v>
      </c>
      <c r="O121" s="251"/>
      <c r="P121" s="251"/>
      <c r="Q121" s="251"/>
      <c r="R121" s="26"/>
    </row>
    <row r="122" spans="2:18" s="10" customFormat="1" ht="37.35" customHeight="1" x14ac:dyDescent="0.35">
      <c r="B122" s="97"/>
      <c r="C122" s="98"/>
      <c r="D122" s="99" t="s">
        <v>642</v>
      </c>
      <c r="E122" s="99"/>
      <c r="F122" s="99"/>
      <c r="G122" s="99"/>
      <c r="H122" s="99"/>
      <c r="I122" s="99"/>
      <c r="J122" s="99"/>
      <c r="K122" s="99"/>
      <c r="L122" s="122"/>
      <c r="M122" s="122"/>
      <c r="N122" s="280"/>
      <c r="O122" s="281"/>
      <c r="P122" s="281"/>
      <c r="Q122" s="281"/>
      <c r="R122" s="100"/>
    </row>
    <row r="123" spans="2:18" s="1" customFormat="1" ht="22.5" customHeight="1" x14ac:dyDescent="0.3">
      <c r="B123" s="24"/>
      <c r="C123" s="102" t="s">
        <v>125</v>
      </c>
      <c r="D123" s="102" t="s">
        <v>111</v>
      </c>
      <c r="E123" s="103" t="s">
        <v>763</v>
      </c>
      <c r="F123" s="244" t="s">
        <v>760</v>
      </c>
      <c r="G123" s="245"/>
      <c r="H123" s="245"/>
      <c r="I123" s="245"/>
      <c r="J123" s="104" t="s">
        <v>154</v>
      </c>
      <c r="K123" s="105">
        <v>20</v>
      </c>
      <c r="L123" s="246"/>
      <c r="M123" s="246"/>
      <c r="N123" s="246"/>
      <c r="O123" s="246"/>
      <c r="P123" s="246"/>
      <c r="Q123" s="246"/>
      <c r="R123" s="26"/>
    </row>
    <row r="124" spans="2:18" s="1" customFormat="1" ht="22.5" customHeight="1" x14ac:dyDescent="0.3">
      <c r="B124" s="24"/>
      <c r="C124" s="102" t="s">
        <v>127</v>
      </c>
      <c r="D124" s="102" t="s">
        <v>111</v>
      </c>
      <c r="E124" s="103" t="s">
        <v>764</v>
      </c>
      <c r="F124" s="244" t="s">
        <v>761</v>
      </c>
      <c r="G124" s="245"/>
      <c r="H124" s="245"/>
      <c r="I124" s="245"/>
      <c r="J124" s="104" t="s">
        <v>154</v>
      </c>
      <c r="K124" s="105">
        <v>20</v>
      </c>
      <c r="L124" s="246"/>
      <c r="M124" s="246"/>
      <c r="N124" s="246"/>
      <c r="O124" s="246"/>
      <c r="P124" s="246"/>
      <c r="Q124" s="246"/>
      <c r="R124" s="26"/>
    </row>
    <row r="125" spans="2:18" s="1" customFormat="1" ht="22.5" customHeight="1" x14ac:dyDescent="0.3">
      <c r="B125" s="24"/>
      <c r="C125" s="102" t="s">
        <v>131</v>
      </c>
      <c r="D125" s="102" t="s">
        <v>111</v>
      </c>
      <c r="E125" s="103" t="s">
        <v>765</v>
      </c>
      <c r="F125" s="244" t="s">
        <v>762</v>
      </c>
      <c r="G125" s="245"/>
      <c r="H125" s="245"/>
      <c r="I125" s="245"/>
      <c r="J125" s="104" t="s">
        <v>154</v>
      </c>
      <c r="K125" s="105">
        <v>3</v>
      </c>
      <c r="L125" s="246"/>
      <c r="M125" s="246"/>
      <c r="N125" s="246"/>
      <c r="O125" s="246"/>
      <c r="P125" s="246"/>
      <c r="Q125" s="246"/>
      <c r="R125" s="26"/>
    </row>
    <row r="126" spans="2:18" s="10" customFormat="1" ht="37.35" customHeight="1" x14ac:dyDescent="0.35">
      <c r="B126" s="97"/>
      <c r="C126" s="98"/>
      <c r="D126" s="99" t="s">
        <v>643</v>
      </c>
      <c r="E126" s="99"/>
      <c r="F126" s="99"/>
      <c r="G126" s="99"/>
      <c r="H126" s="99"/>
      <c r="I126" s="99"/>
      <c r="J126" s="99"/>
      <c r="K126" s="99"/>
      <c r="L126" s="122"/>
      <c r="M126" s="122"/>
      <c r="N126" s="280"/>
      <c r="O126" s="281"/>
      <c r="P126" s="281"/>
      <c r="Q126" s="281"/>
      <c r="R126" s="100"/>
    </row>
    <row r="127" spans="2:18" s="1" customFormat="1" ht="31.5" customHeight="1" x14ac:dyDescent="0.3">
      <c r="B127" s="24"/>
      <c r="C127" s="102" t="s">
        <v>130</v>
      </c>
      <c r="D127" s="102" t="s">
        <v>111</v>
      </c>
      <c r="E127" s="103" t="s">
        <v>766</v>
      </c>
      <c r="F127" s="244" t="s">
        <v>774</v>
      </c>
      <c r="G127" s="245"/>
      <c r="H127" s="245"/>
      <c r="I127" s="245"/>
      <c r="J127" s="104" t="s">
        <v>157</v>
      </c>
      <c r="K127" s="105">
        <v>1</v>
      </c>
      <c r="L127" s="246"/>
      <c r="M127" s="246"/>
      <c r="N127" s="246"/>
      <c r="O127" s="246"/>
      <c r="P127" s="246"/>
      <c r="Q127" s="246"/>
      <c r="R127" s="26"/>
    </row>
    <row r="128" spans="2:18" s="1" customFormat="1" ht="22.5" customHeight="1" x14ac:dyDescent="0.3">
      <c r="B128" s="24"/>
      <c r="C128" s="102" t="s">
        <v>136</v>
      </c>
      <c r="D128" s="102" t="s">
        <v>111</v>
      </c>
      <c r="E128" s="103" t="s">
        <v>767</v>
      </c>
      <c r="F128" s="244" t="s">
        <v>775</v>
      </c>
      <c r="G128" s="245"/>
      <c r="H128" s="245"/>
      <c r="I128" s="245"/>
      <c r="J128" s="104" t="s">
        <v>157</v>
      </c>
      <c r="K128" s="105">
        <v>1</v>
      </c>
      <c r="L128" s="246"/>
      <c r="M128" s="246"/>
      <c r="N128" s="246"/>
      <c r="O128" s="246"/>
      <c r="P128" s="246"/>
      <c r="Q128" s="246"/>
      <c r="R128" s="26"/>
    </row>
    <row r="129" spans="2:18" s="1" customFormat="1" ht="22.5" customHeight="1" x14ac:dyDescent="0.3">
      <c r="B129" s="24"/>
      <c r="C129" s="102" t="s">
        <v>141</v>
      </c>
      <c r="D129" s="102" t="s">
        <v>111</v>
      </c>
      <c r="E129" s="103" t="s">
        <v>768</v>
      </c>
      <c r="F129" s="244" t="s">
        <v>776</v>
      </c>
      <c r="G129" s="245"/>
      <c r="H129" s="245"/>
      <c r="I129" s="245"/>
      <c r="J129" s="104" t="s">
        <v>157</v>
      </c>
      <c r="K129" s="105">
        <v>1</v>
      </c>
      <c r="L129" s="246"/>
      <c r="M129" s="246"/>
      <c r="N129" s="246"/>
      <c r="O129" s="246"/>
      <c r="P129" s="246"/>
      <c r="Q129" s="246"/>
      <c r="R129" s="26"/>
    </row>
    <row r="130" spans="2:18" s="1" customFormat="1" ht="22.5" customHeight="1" x14ac:dyDescent="0.3">
      <c r="B130" s="24"/>
      <c r="C130" s="102" t="s">
        <v>143</v>
      </c>
      <c r="D130" s="102" t="s">
        <v>111</v>
      </c>
      <c r="E130" s="103" t="s">
        <v>769</v>
      </c>
      <c r="F130" s="244" t="s">
        <v>777</v>
      </c>
      <c r="G130" s="245"/>
      <c r="H130" s="245"/>
      <c r="I130" s="245"/>
      <c r="J130" s="104" t="s">
        <v>157</v>
      </c>
      <c r="K130" s="105">
        <v>1</v>
      </c>
      <c r="L130" s="246"/>
      <c r="M130" s="246"/>
      <c r="N130" s="246"/>
      <c r="O130" s="246"/>
      <c r="P130" s="246"/>
      <c r="Q130" s="246"/>
      <c r="R130" s="26"/>
    </row>
    <row r="131" spans="2:18" s="1" customFormat="1" ht="22.5" customHeight="1" x14ac:dyDescent="0.3">
      <c r="B131" s="24"/>
      <c r="C131" s="102" t="s">
        <v>145</v>
      </c>
      <c r="D131" s="102" t="s">
        <v>111</v>
      </c>
      <c r="E131" s="103" t="s">
        <v>770</v>
      </c>
      <c r="F131" s="244" t="s">
        <v>778</v>
      </c>
      <c r="G131" s="245"/>
      <c r="H131" s="245"/>
      <c r="I131" s="245"/>
      <c r="J131" s="104" t="s">
        <v>157</v>
      </c>
      <c r="K131" s="105">
        <v>1</v>
      </c>
      <c r="L131" s="246"/>
      <c r="M131" s="246"/>
      <c r="N131" s="246"/>
      <c r="O131" s="246"/>
      <c r="P131" s="246"/>
      <c r="Q131" s="246"/>
      <c r="R131" s="26"/>
    </row>
    <row r="132" spans="2:18" s="1" customFormat="1" ht="22.5" customHeight="1" x14ac:dyDescent="0.3">
      <c r="B132" s="24"/>
      <c r="C132" s="102" t="s">
        <v>147</v>
      </c>
      <c r="D132" s="102" t="s">
        <v>111</v>
      </c>
      <c r="E132" s="103" t="s">
        <v>771</v>
      </c>
      <c r="F132" s="244" t="s">
        <v>779</v>
      </c>
      <c r="G132" s="245"/>
      <c r="H132" s="245"/>
      <c r="I132" s="245"/>
      <c r="J132" s="104" t="s">
        <v>157</v>
      </c>
      <c r="K132" s="105">
        <v>1</v>
      </c>
      <c r="L132" s="246"/>
      <c r="M132" s="246"/>
      <c r="N132" s="246"/>
      <c r="O132" s="246"/>
      <c r="P132" s="246"/>
      <c r="Q132" s="246"/>
      <c r="R132" s="26"/>
    </row>
    <row r="133" spans="2:18" s="1" customFormat="1" ht="22.5" customHeight="1" x14ac:dyDescent="0.3">
      <c r="B133" s="24"/>
      <c r="C133" s="102" t="s">
        <v>149</v>
      </c>
      <c r="D133" s="102" t="s">
        <v>111</v>
      </c>
      <c r="E133" s="103" t="s">
        <v>772</v>
      </c>
      <c r="F133" s="244" t="s">
        <v>780</v>
      </c>
      <c r="G133" s="245"/>
      <c r="H133" s="245"/>
      <c r="I133" s="245"/>
      <c r="J133" s="104" t="s">
        <v>157</v>
      </c>
      <c r="K133" s="105">
        <v>1</v>
      </c>
      <c r="L133" s="246"/>
      <c r="M133" s="246"/>
      <c r="N133" s="246"/>
      <c r="O133" s="246"/>
      <c r="P133" s="246"/>
      <c r="Q133" s="246"/>
      <c r="R133" s="26"/>
    </row>
    <row r="134" spans="2:18" s="1" customFormat="1" ht="22.5" customHeight="1" x14ac:dyDescent="0.3">
      <c r="B134" s="24"/>
      <c r="C134" s="102" t="s">
        <v>150</v>
      </c>
      <c r="D134" s="102" t="s">
        <v>111</v>
      </c>
      <c r="E134" s="103" t="s">
        <v>773</v>
      </c>
      <c r="F134" s="244" t="s">
        <v>781</v>
      </c>
      <c r="G134" s="245"/>
      <c r="H134" s="245"/>
      <c r="I134" s="245"/>
      <c r="J134" s="104" t="s">
        <v>154</v>
      </c>
      <c r="K134" s="105">
        <v>20</v>
      </c>
      <c r="L134" s="246"/>
      <c r="M134" s="246"/>
      <c r="N134" s="246"/>
      <c r="O134" s="246"/>
      <c r="P134" s="246"/>
      <c r="Q134" s="246"/>
      <c r="R134" s="26"/>
    </row>
    <row r="135" spans="2:18" s="10" customFormat="1" ht="37.35" customHeight="1" x14ac:dyDescent="0.35">
      <c r="B135" s="97"/>
      <c r="C135" s="98"/>
      <c r="D135" s="99" t="s">
        <v>644</v>
      </c>
      <c r="E135" s="99"/>
      <c r="F135" s="99"/>
      <c r="G135" s="99"/>
      <c r="H135" s="99"/>
      <c r="I135" s="99"/>
      <c r="J135" s="99"/>
      <c r="K135" s="99"/>
      <c r="L135" s="122"/>
      <c r="M135" s="122"/>
      <c r="N135" s="280"/>
      <c r="O135" s="281"/>
      <c r="P135" s="281"/>
      <c r="Q135" s="281"/>
      <c r="R135" s="100"/>
    </row>
    <row r="136" spans="2:18" s="1" customFormat="1" ht="22.5" customHeight="1" x14ac:dyDescent="0.3">
      <c r="B136" s="24"/>
      <c r="C136" s="102" t="s">
        <v>152</v>
      </c>
      <c r="D136" s="102" t="s">
        <v>111</v>
      </c>
      <c r="E136" s="103" t="s">
        <v>350</v>
      </c>
      <c r="F136" s="255" t="s">
        <v>351</v>
      </c>
      <c r="G136" s="256"/>
      <c r="H136" s="256"/>
      <c r="I136" s="256"/>
      <c r="J136" s="104" t="s">
        <v>311</v>
      </c>
      <c r="K136" s="105">
        <v>8</v>
      </c>
      <c r="L136" s="246"/>
      <c r="M136" s="246"/>
      <c r="N136" s="246"/>
      <c r="O136" s="246"/>
      <c r="P136" s="246"/>
      <c r="Q136" s="246"/>
      <c r="R136" s="26"/>
    </row>
    <row r="137" spans="2:18" s="1" customFormat="1" ht="75" customHeight="1" x14ac:dyDescent="0.3">
      <c r="B137" s="24"/>
      <c r="C137" s="102" t="s">
        <v>151</v>
      </c>
      <c r="D137" s="102" t="s">
        <v>111</v>
      </c>
      <c r="E137" s="103" t="s">
        <v>647</v>
      </c>
      <c r="F137" s="244" t="s">
        <v>782</v>
      </c>
      <c r="G137" s="245"/>
      <c r="H137" s="245"/>
      <c r="I137" s="245"/>
      <c r="J137" s="104" t="s">
        <v>311</v>
      </c>
      <c r="K137" s="105">
        <v>20</v>
      </c>
      <c r="L137" s="246"/>
      <c r="M137" s="246"/>
      <c r="N137" s="246"/>
      <c r="O137" s="246"/>
      <c r="P137" s="246"/>
      <c r="Q137" s="246"/>
      <c r="R137" s="26"/>
    </row>
    <row r="138" spans="2:18" s="1" customFormat="1" ht="6.95" customHeight="1" x14ac:dyDescent="0.3"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</sheetData>
  <sheetProtection formatColumns="0" formatRows="0" sort="0" autoFilter="0"/>
  <mergeCells count="114">
    <mergeCell ref="F129:I129"/>
    <mergeCell ref="L129:M129"/>
    <mergeCell ref="N135:Q135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H1:K1"/>
    <mergeCell ref="F136:I136"/>
    <mergeCell ref="L136:M136"/>
    <mergeCell ref="N136:Q136"/>
    <mergeCell ref="F137:I137"/>
    <mergeCell ref="L137:M137"/>
    <mergeCell ref="N137:Q137"/>
    <mergeCell ref="N116:Q116"/>
    <mergeCell ref="N117:Q117"/>
    <mergeCell ref="F131:I131"/>
    <mergeCell ref="L131:M131"/>
    <mergeCell ref="N131:Q131"/>
    <mergeCell ref="F125:I125"/>
    <mergeCell ref="L125:M125"/>
    <mergeCell ref="N125:Q125"/>
    <mergeCell ref="F127:I127"/>
    <mergeCell ref="L127:M127"/>
    <mergeCell ref="N127:Q127"/>
    <mergeCell ref="F128:I128"/>
    <mergeCell ref="F124:I124"/>
    <mergeCell ref="L124:M124"/>
    <mergeCell ref="N124:Q124"/>
    <mergeCell ref="N129:Q129"/>
    <mergeCell ref="L128:M128"/>
    <mergeCell ref="N128:Q128"/>
    <mergeCell ref="N126:Q126"/>
    <mergeCell ref="F121:I121"/>
    <mergeCell ref="L121:M121"/>
    <mergeCell ref="N121:Q121"/>
    <mergeCell ref="F123:I123"/>
    <mergeCell ref="L123:M123"/>
    <mergeCell ref="N123:Q123"/>
    <mergeCell ref="N122:Q122"/>
    <mergeCell ref="F119:I119"/>
    <mergeCell ref="L119:M119"/>
    <mergeCell ref="N119:Q119"/>
    <mergeCell ref="F120:I120"/>
    <mergeCell ref="L120:M120"/>
    <mergeCell ref="N120:Q120"/>
    <mergeCell ref="F115:I115"/>
    <mergeCell ref="L115:M115"/>
    <mergeCell ref="N115:Q115"/>
    <mergeCell ref="F118:I118"/>
    <mergeCell ref="L118:M118"/>
    <mergeCell ref="N118:Q118"/>
    <mergeCell ref="F106:P106"/>
    <mergeCell ref="F107:P107"/>
    <mergeCell ref="F108:P108"/>
    <mergeCell ref="M110:P110"/>
    <mergeCell ref="M112:Q112"/>
    <mergeCell ref="M113:Q113"/>
    <mergeCell ref="N93:Q93"/>
    <mergeCell ref="N95:Q95"/>
    <mergeCell ref="D96:H96"/>
    <mergeCell ref="N96:Q96"/>
    <mergeCell ref="L98:Q98"/>
    <mergeCell ref="C104:Q104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  <mergeCell ref="O21:P21"/>
    <mergeCell ref="O22:P22"/>
    <mergeCell ref="E25:L25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5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AF130"/>
  <sheetViews>
    <sheetView showGridLines="0" tabSelected="1" workbookViewId="0">
      <pane ySplit="1" topLeftCell="A116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509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648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/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509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03.04 - SO-03.04 Vzduchotechnika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32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32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32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32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32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32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32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32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32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32" s="8" customFormat="1" ht="24.95" customHeight="1" x14ac:dyDescent="0.3">
      <c r="B90" s="88"/>
      <c r="C90" s="89"/>
      <c r="D90" s="90" t="s">
        <v>481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32" s="9" customFormat="1" ht="19.899999999999999" customHeight="1" x14ac:dyDescent="0.3">
      <c r="B91" s="92"/>
      <c r="C91" s="70"/>
      <c r="D91" s="93" t="s">
        <v>649</v>
      </c>
      <c r="E91" s="70"/>
      <c r="F91" s="70"/>
      <c r="G91" s="70"/>
      <c r="H91" s="70"/>
      <c r="I91" s="70"/>
      <c r="J91" s="70"/>
      <c r="K91" s="70"/>
      <c r="L91" s="70"/>
      <c r="M91" s="70"/>
      <c r="N91" s="221"/>
      <c r="O91" s="222"/>
      <c r="P91" s="222"/>
      <c r="Q91" s="222"/>
      <c r="R91" s="94"/>
    </row>
    <row r="92" spans="2:32" s="8" customFormat="1" ht="24.95" customHeight="1" x14ac:dyDescent="0.3">
      <c r="B92" s="88"/>
      <c r="C92" s="89"/>
      <c r="D92" s="90" t="s">
        <v>110</v>
      </c>
      <c r="E92" s="89"/>
      <c r="F92" s="89"/>
      <c r="G92" s="89"/>
      <c r="H92" s="89"/>
      <c r="I92" s="89"/>
      <c r="J92" s="89"/>
      <c r="K92" s="89"/>
      <c r="L92" s="89"/>
      <c r="M92" s="89"/>
      <c r="N92" s="259"/>
      <c r="O92" s="260"/>
      <c r="P92" s="260"/>
      <c r="Q92" s="260"/>
      <c r="R92" s="91"/>
    </row>
    <row r="93" spans="2:32" s="1" customFormat="1" ht="21.75" customHeight="1" x14ac:dyDescent="0.3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</row>
    <row r="94" spans="2:32" s="1" customFormat="1" ht="29.25" customHeight="1" x14ac:dyDescent="0.3">
      <c r="B94" s="24"/>
      <c r="C94" s="83" t="s">
        <v>86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37"/>
      <c r="O94" s="200"/>
      <c r="P94" s="200"/>
      <c r="Q94" s="200"/>
      <c r="R94" s="26"/>
    </row>
    <row r="95" spans="2:32" s="1" customFormat="1" ht="18" customHeight="1" x14ac:dyDescent="0.3">
      <c r="B95" s="24"/>
      <c r="C95" s="25"/>
      <c r="D95" s="261"/>
      <c r="E95" s="200"/>
      <c r="F95" s="200"/>
      <c r="G95" s="200"/>
      <c r="H95" s="200"/>
      <c r="I95" s="25"/>
      <c r="J95" s="25"/>
      <c r="K95" s="25"/>
      <c r="L95" s="25"/>
      <c r="M95" s="25"/>
      <c r="N95" s="221"/>
      <c r="O95" s="200"/>
      <c r="P95" s="200"/>
      <c r="Q95" s="200"/>
      <c r="R95" s="26"/>
      <c r="S95" s="95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</row>
    <row r="96" spans="2:32" s="1" customFormat="1" ht="18" customHeight="1" x14ac:dyDescent="0.3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</row>
    <row r="97" spans="2:18" s="1" customFormat="1" ht="29.25" customHeight="1" x14ac:dyDescent="0.3">
      <c r="B97" s="24"/>
      <c r="C97" s="72" t="s">
        <v>77</v>
      </c>
      <c r="D97" s="73"/>
      <c r="E97" s="73"/>
      <c r="F97" s="73"/>
      <c r="G97" s="73"/>
      <c r="H97" s="73"/>
      <c r="I97" s="73"/>
      <c r="J97" s="73"/>
      <c r="K97" s="73"/>
      <c r="L97" s="224"/>
      <c r="M97" s="231"/>
      <c r="N97" s="231"/>
      <c r="O97" s="231"/>
      <c r="P97" s="231"/>
      <c r="Q97" s="231"/>
      <c r="R97" s="26"/>
    </row>
    <row r="98" spans="2:18" s="1" customFormat="1" ht="6.95" customHeight="1" x14ac:dyDescent="0.3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</row>
    <row r="102" spans="2:18" s="1" customFormat="1" ht="6.95" customHeight="1" x14ac:dyDescent="0.3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/>
    </row>
    <row r="103" spans="2:18" s="1" customFormat="1" ht="36.950000000000003" customHeight="1" x14ac:dyDescent="0.3">
      <c r="B103" s="24"/>
      <c r="C103" s="205" t="s">
        <v>87</v>
      </c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6"/>
    </row>
    <row r="104" spans="2:18" s="1" customFormat="1" ht="6.95" customHeight="1" x14ac:dyDescent="0.3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</row>
    <row r="105" spans="2:18" s="1" customFormat="1" ht="30" customHeight="1" x14ac:dyDescent="0.3">
      <c r="B105" s="24"/>
      <c r="C105" s="21" t="s">
        <v>7</v>
      </c>
      <c r="D105" s="25"/>
      <c r="E105" s="25"/>
      <c r="F105" s="243" t="str">
        <f>F6</f>
        <v>Rožňava OOPZ, rekonštrukcia a modernizácia objektu</v>
      </c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5"/>
      <c r="R105" s="26"/>
    </row>
    <row r="106" spans="2:18" ht="30" customHeight="1" x14ac:dyDescent="0.3">
      <c r="B106" s="15"/>
      <c r="C106" s="21" t="s">
        <v>94</v>
      </c>
      <c r="D106" s="16"/>
      <c r="E106" s="16"/>
      <c r="F106" s="243" t="s">
        <v>509</v>
      </c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16"/>
      <c r="R106" s="17"/>
    </row>
    <row r="107" spans="2:18" s="1" customFormat="1" ht="36.950000000000003" customHeight="1" x14ac:dyDescent="0.3">
      <c r="B107" s="24"/>
      <c r="C107" s="58" t="s">
        <v>96</v>
      </c>
      <c r="D107" s="25"/>
      <c r="E107" s="25"/>
      <c r="F107" s="197" t="str">
        <f>F8</f>
        <v>03.04 - SO-03.04 Vzduchotechnika</v>
      </c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5"/>
      <c r="R107" s="26"/>
    </row>
    <row r="108" spans="2:18" s="1" customFormat="1" ht="6.95" customHeight="1" x14ac:dyDescent="0.3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18" s="1" customFormat="1" ht="18" customHeight="1" x14ac:dyDescent="0.3">
      <c r="B109" s="24"/>
      <c r="C109" s="21" t="s">
        <v>12</v>
      </c>
      <c r="D109" s="25"/>
      <c r="E109" s="25"/>
      <c r="F109" s="19" t="str">
        <f>F10</f>
        <v>Rožňava OOPZ</v>
      </c>
      <c r="G109" s="25"/>
      <c r="H109" s="25"/>
      <c r="I109" s="25"/>
      <c r="J109" s="25"/>
      <c r="K109" s="21" t="s">
        <v>14</v>
      </c>
      <c r="L109" s="25"/>
      <c r="M109" s="232">
        <f>IF(O10="","",O10)</f>
        <v>44130</v>
      </c>
      <c r="N109" s="200"/>
      <c r="O109" s="200"/>
      <c r="P109" s="200"/>
      <c r="Q109" s="25"/>
      <c r="R109" s="26"/>
    </row>
    <row r="110" spans="2:18" s="1" customFormat="1" ht="6.95" customHeight="1" x14ac:dyDescent="0.3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18" s="1" customFormat="1" ht="15" x14ac:dyDescent="0.3">
      <c r="B111" s="24"/>
      <c r="C111" s="21" t="s">
        <v>15</v>
      </c>
      <c r="D111" s="25"/>
      <c r="E111" s="25"/>
      <c r="F111" s="19" t="str">
        <f>E13</f>
        <v>Ministerstvo vnútra Slovenskej republiky</v>
      </c>
      <c r="G111" s="25"/>
      <c r="H111" s="25"/>
      <c r="I111" s="25"/>
      <c r="J111" s="25"/>
      <c r="K111" s="21" t="s">
        <v>22</v>
      </c>
      <c r="L111" s="25"/>
      <c r="M111" s="213" t="str">
        <f>E19</f>
        <v>Aproving s.r.o.</v>
      </c>
      <c r="N111" s="200"/>
      <c r="O111" s="200"/>
      <c r="P111" s="200"/>
      <c r="Q111" s="200"/>
      <c r="R111" s="26"/>
    </row>
    <row r="112" spans="2:18" s="1" customFormat="1" ht="14.45" customHeight="1" x14ac:dyDescent="0.3">
      <c r="B112" s="24"/>
      <c r="C112" s="21" t="s">
        <v>20</v>
      </c>
      <c r="D112" s="25"/>
      <c r="E112" s="25"/>
      <c r="F112" s="19" t="str">
        <f>IF(E16="","",E16)</f>
        <v xml:space="preserve"> </v>
      </c>
      <c r="G112" s="25"/>
      <c r="H112" s="25"/>
      <c r="I112" s="25"/>
      <c r="J112" s="25"/>
      <c r="K112" s="21" t="s">
        <v>26</v>
      </c>
      <c r="L112" s="25"/>
      <c r="M112" s="213" t="str">
        <f>E22</f>
        <v xml:space="preserve"> </v>
      </c>
      <c r="N112" s="200"/>
      <c r="O112" s="200"/>
      <c r="P112" s="200"/>
      <c r="Q112" s="200"/>
      <c r="R112" s="26"/>
    </row>
    <row r="113" spans="2:18" s="1" customFormat="1" ht="10.35" customHeight="1" x14ac:dyDescent="0.3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</row>
    <row r="114" spans="2:18" s="7" customFormat="1" ht="29.25" customHeight="1" x14ac:dyDescent="0.3">
      <c r="B114" s="84"/>
      <c r="C114" s="85" t="s">
        <v>88</v>
      </c>
      <c r="D114" s="86" t="s">
        <v>89</v>
      </c>
      <c r="E114" s="86" t="s">
        <v>48</v>
      </c>
      <c r="F114" s="233" t="s">
        <v>90</v>
      </c>
      <c r="G114" s="234"/>
      <c r="H114" s="234"/>
      <c r="I114" s="234"/>
      <c r="J114" s="86" t="s">
        <v>91</v>
      </c>
      <c r="K114" s="86" t="s">
        <v>92</v>
      </c>
      <c r="L114" s="235" t="s">
        <v>93</v>
      </c>
      <c r="M114" s="234"/>
      <c r="N114" s="233" t="s">
        <v>84</v>
      </c>
      <c r="O114" s="234"/>
      <c r="P114" s="234"/>
      <c r="Q114" s="236"/>
      <c r="R114" s="87"/>
    </row>
    <row r="115" spans="2:18" s="1" customFormat="1" ht="29.25" customHeight="1" x14ac:dyDescent="0.35">
      <c r="B115" s="24"/>
      <c r="C115" s="63" t="s">
        <v>80</v>
      </c>
      <c r="D115" s="25"/>
      <c r="E115" s="25"/>
      <c r="F115" s="25"/>
      <c r="G115" s="25"/>
      <c r="H115" s="25"/>
      <c r="I115" s="25"/>
      <c r="J115" s="25"/>
      <c r="K115" s="25"/>
      <c r="L115" s="121"/>
      <c r="M115" s="121"/>
      <c r="N115" s="262"/>
      <c r="O115" s="263"/>
      <c r="P115" s="263"/>
      <c r="Q115" s="263"/>
      <c r="R115" s="26"/>
    </row>
    <row r="116" spans="2:18" s="10" customFormat="1" ht="37.35" customHeight="1" x14ac:dyDescent="0.35">
      <c r="B116" s="97"/>
      <c r="C116" s="98"/>
      <c r="D116" s="99" t="s">
        <v>481</v>
      </c>
      <c r="E116" s="99"/>
      <c r="F116" s="99"/>
      <c r="G116" s="99"/>
      <c r="H116" s="99"/>
      <c r="I116" s="99"/>
      <c r="J116" s="99"/>
      <c r="K116" s="99"/>
      <c r="L116" s="122"/>
      <c r="M116" s="122"/>
      <c r="N116" s="264"/>
      <c r="O116" s="259"/>
      <c r="P116" s="259"/>
      <c r="Q116" s="259"/>
      <c r="R116" s="100"/>
    </row>
    <row r="117" spans="2:18" s="10" customFormat="1" ht="19.899999999999999" customHeight="1" x14ac:dyDescent="0.3">
      <c r="B117" s="97"/>
      <c r="C117" s="98"/>
      <c r="D117" s="101" t="s">
        <v>649</v>
      </c>
      <c r="E117" s="101"/>
      <c r="F117" s="101"/>
      <c r="G117" s="101"/>
      <c r="H117" s="101"/>
      <c r="I117" s="101"/>
      <c r="J117" s="101"/>
      <c r="K117" s="101"/>
      <c r="L117" s="123"/>
      <c r="M117" s="123"/>
      <c r="N117" s="265"/>
      <c r="O117" s="266"/>
      <c r="P117" s="266"/>
      <c r="Q117" s="266"/>
      <c r="R117" s="100"/>
    </row>
    <row r="118" spans="2:18" s="1" customFormat="1" ht="48.75" customHeight="1" x14ac:dyDescent="0.3">
      <c r="B118" s="24"/>
      <c r="C118" s="102" t="s">
        <v>53</v>
      </c>
      <c r="D118" s="102" t="s">
        <v>111</v>
      </c>
      <c r="E118" s="103" t="s">
        <v>650</v>
      </c>
      <c r="F118" s="244" t="s">
        <v>807</v>
      </c>
      <c r="G118" s="245"/>
      <c r="H118" s="245"/>
      <c r="I118" s="245"/>
      <c r="J118" s="104" t="s">
        <v>157</v>
      </c>
      <c r="K118" s="153">
        <v>1</v>
      </c>
      <c r="L118" s="246"/>
      <c r="M118" s="246"/>
      <c r="N118" s="246"/>
      <c r="O118" s="246"/>
      <c r="P118" s="246"/>
      <c r="Q118" s="246"/>
      <c r="R118" s="26"/>
    </row>
    <row r="119" spans="2:18" s="1" customFormat="1" ht="31.5" customHeight="1" x14ac:dyDescent="0.3">
      <c r="B119" s="24"/>
      <c r="C119" s="177" t="s">
        <v>56</v>
      </c>
      <c r="D119" s="177" t="s">
        <v>128</v>
      </c>
      <c r="E119" s="178" t="s">
        <v>651</v>
      </c>
      <c r="F119" s="311" t="s">
        <v>909</v>
      </c>
      <c r="G119" s="312"/>
      <c r="H119" s="312"/>
      <c r="I119" s="312"/>
      <c r="J119" s="179" t="s">
        <v>157</v>
      </c>
      <c r="K119" s="180">
        <v>1</v>
      </c>
      <c r="L119" s="279"/>
      <c r="M119" s="279"/>
      <c r="N119" s="316"/>
      <c r="O119" s="246"/>
      <c r="P119" s="246"/>
      <c r="Q119" s="246"/>
      <c r="R119" s="26"/>
    </row>
    <row r="120" spans="2:18" s="1" customFormat="1" ht="36" customHeight="1" x14ac:dyDescent="0.3">
      <c r="B120" s="24"/>
      <c r="C120" s="102" t="s">
        <v>119</v>
      </c>
      <c r="D120" s="102" t="s">
        <v>111</v>
      </c>
      <c r="E120" s="103" t="s">
        <v>652</v>
      </c>
      <c r="F120" s="244" t="s">
        <v>703</v>
      </c>
      <c r="G120" s="245"/>
      <c r="H120" s="245"/>
      <c r="I120" s="245"/>
      <c r="J120" s="104" t="s">
        <v>154</v>
      </c>
      <c r="K120" s="153">
        <v>1.5</v>
      </c>
      <c r="L120" s="246"/>
      <c r="M120" s="246"/>
      <c r="N120" s="246"/>
      <c r="O120" s="246"/>
      <c r="P120" s="246"/>
      <c r="Q120" s="246"/>
      <c r="R120" s="26"/>
    </row>
    <row r="121" spans="2:18" s="1" customFormat="1" ht="22.5" customHeight="1" x14ac:dyDescent="0.3">
      <c r="B121" s="24"/>
      <c r="C121" s="177" t="s">
        <v>115</v>
      </c>
      <c r="D121" s="177" t="s">
        <v>128</v>
      </c>
      <c r="E121" s="178" t="s">
        <v>653</v>
      </c>
      <c r="F121" s="311" t="s">
        <v>654</v>
      </c>
      <c r="G121" s="312"/>
      <c r="H121" s="312"/>
      <c r="I121" s="312"/>
      <c r="J121" s="179" t="s">
        <v>154</v>
      </c>
      <c r="K121" s="180">
        <v>1.5</v>
      </c>
      <c r="L121" s="316"/>
      <c r="M121" s="316"/>
      <c r="N121" s="316"/>
      <c r="O121" s="246"/>
      <c r="P121" s="246"/>
      <c r="Q121" s="246"/>
      <c r="R121" s="26"/>
    </row>
    <row r="122" spans="2:18" s="1" customFormat="1" ht="22.5" customHeight="1" x14ac:dyDescent="0.3">
      <c r="B122" s="24"/>
      <c r="C122" s="102" t="s">
        <v>125</v>
      </c>
      <c r="D122" s="102" t="s">
        <v>111</v>
      </c>
      <c r="E122" s="103" t="s">
        <v>655</v>
      </c>
      <c r="F122" s="255" t="s">
        <v>656</v>
      </c>
      <c r="G122" s="256"/>
      <c r="H122" s="256"/>
      <c r="I122" s="256"/>
      <c r="J122" s="104" t="s">
        <v>154</v>
      </c>
      <c r="K122" s="153">
        <v>1</v>
      </c>
      <c r="L122" s="246"/>
      <c r="M122" s="246"/>
      <c r="N122" s="246"/>
      <c r="O122" s="246"/>
      <c r="P122" s="246"/>
      <c r="Q122" s="246"/>
      <c r="R122" s="26"/>
    </row>
    <row r="123" spans="2:18" s="1" customFormat="1" ht="26.25" customHeight="1" x14ac:dyDescent="0.3">
      <c r="B123" s="24"/>
      <c r="C123" s="177" t="s">
        <v>127</v>
      </c>
      <c r="D123" s="177" t="s">
        <v>128</v>
      </c>
      <c r="E123" s="178" t="s">
        <v>657</v>
      </c>
      <c r="F123" s="311" t="s">
        <v>910</v>
      </c>
      <c r="G123" s="312"/>
      <c r="H123" s="312"/>
      <c r="I123" s="312"/>
      <c r="J123" s="179" t="s">
        <v>157</v>
      </c>
      <c r="K123" s="180">
        <v>1</v>
      </c>
      <c r="L123" s="316"/>
      <c r="M123" s="316"/>
      <c r="N123" s="316"/>
      <c r="O123" s="246"/>
      <c r="P123" s="246"/>
      <c r="Q123" s="246"/>
      <c r="R123" s="26"/>
    </row>
    <row r="124" spans="2:18" s="1" customFormat="1" ht="22.5" customHeight="1" x14ac:dyDescent="0.3">
      <c r="B124" s="24"/>
      <c r="C124" s="102" t="s">
        <v>131</v>
      </c>
      <c r="D124" s="102" t="s">
        <v>111</v>
      </c>
      <c r="E124" s="103" t="s">
        <v>658</v>
      </c>
      <c r="F124" s="255" t="s">
        <v>659</v>
      </c>
      <c r="G124" s="256"/>
      <c r="H124" s="256"/>
      <c r="I124" s="256"/>
      <c r="J124" s="104" t="s">
        <v>157</v>
      </c>
      <c r="K124" s="153">
        <v>1</v>
      </c>
      <c r="L124" s="246"/>
      <c r="M124" s="246"/>
      <c r="N124" s="246"/>
      <c r="O124" s="246"/>
      <c r="P124" s="246"/>
      <c r="Q124" s="246"/>
      <c r="R124" s="26"/>
    </row>
    <row r="125" spans="2:18" s="1" customFormat="1" ht="22.5" customHeight="1" x14ac:dyDescent="0.3">
      <c r="B125" s="24"/>
      <c r="C125" s="177" t="s">
        <v>130</v>
      </c>
      <c r="D125" s="177" t="s">
        <v>128</v>
      </c>
      <c r="E125" s="178" t="s">
        <v>660</v>
      </c>
      <c r="F125" s="311" t="s">
        <v>661</v>
      </c>
      <c r="G125" s="312"/>
      <c r="H125" s="312"/>
      <c r="I125" s="312"/>
      <c r="J125" s="179" t="s">
        <v>157</v>
      </c>
      <c r="K125" s="180">
        <v>1</v>
      </c>
      <c r="L125" s="316"/>
      <c r="M125" s="316"/>
      <c r="N125" s="316"/>
      <c r="O125" s="246"/>
      <c r="P125" s="246"/>
      <c r="Q125" s="246"/>
      <c r="R125" s="26"/>
    </row>
    <row r="126" spans="2:18" s="1" customFormat="1" ht="31.5" customHeight="1" x14ac:dyDescent="0.3">
      <c r="B126" s="24"/>
      <c r="C126" s="102" t="s">
        <v>136</v>
      </c>
      <c r="D126" s="102" t="s">
        <v>111</v>
      </c>
      <c r="E126" s="103" t="s">
        <v>662</v>
      </c>
      <c r="F126" s="244" t="s">
        <v>730</v>
      </c>
      <c r="G126" s="245"/>
      <c r="H126" s="245"/>
      <c r="I126" s="245"/>
      <c r="J126" s="104" t="s">
        <v>157</v>
      </c>
      <c r="K126" s="153">
        <v>1</v>
      </c>
      <c r="L126" s="246"/>
      <c r="M126" s="246"/>
      <c r="N126" s="246"/>
      <c r="O126" s="246"/>
      <c r="P126" s="246"/>
      <c r="Q126" s="246"/>
      <c r="R126" s="26"/>
    </row>
    <row r="127" spans="2:18" s="1" customFormat="1" ht="31.5" customHeight="1" x14ac:dyDescent="0.3">
      <c r="B127" s="24"/>
      <c r="C127" s="177" t="s">
        <v>141</v>
      </c>
      <c r="D127" s="177" t="s">
        <v>128</v>
      </c>
      <c r="E127" s="178" t="s">
        <v>663</v>
      </c>
      <c r="F127" s="311" t="s">
        <v>911</v>
      </c>
      <c r="G127" s="312"/>
      <c r="H127" s="312"/>
      <c r="I127" s="312"/>
      <c r="J127" s="179" t="s">
        <v>157</v>
      </c>
      <c r="K127" s="180">
        <v>1</v>
      </c>
      <c r="L127" s="316"/>
      <c r="M127" s="316"/>
      <c r="N127" s="316"/>
      <c r="O127" s="246"/>
      <c r="P127" s="246"/>
      <c r="Q127" s="246"/>
      <c r="R127" s="26"/>
    </row>
    <row r="128" spans="2:18" s="10" customFormat="1" ht="37.35" customHeight="1" x14ac:dyDescent="0.35">
      <c r="B128" s="97"/>
      <c r="C128" s="98"/>
      <c r="D128" s="99" t="s">
        <v>110</v>
      </c>
      <c r="E128" s="99"/>
      <c r="F128" s="99"/>
      <c r="G128" s="99"/>
      <c r="H128" s="99"/>
      <c r="I128" s="99"/>
      <c r="J128" s="99"/>
      <c r="K128" s="99"/>
      <c r="L128" s="122"/>
      <c r="M128" s="122"/>
      <c r="N128" s="280"/>
      <c r="O128" s="281"/>
      <c r="P128" s="281"/>
      <c r="Q128" s="281"/>
      <c r="R128" s="100"/>
    </row>
    <row r="129" spans="2:18" s="1" customFormat="1" ht="36" customHeight="1" x14ac:dyDescent="0.3">
      <c r="B129" s="24"/>
      <c r="C129" s="102">
        <v>11</v>
      </c>
      <c r="D129" s="102" t="s">
        <v>111</v>
      </c>
      <c r="E129" s="103" t="s">
        <v>313</v>
      </c>
      <c r="F129" s="244" t="s">
        <v>783</v>
      </c>
      <c r="G129" s="245"/>
      <c r="H129" s="245"/>
      <c r="I129" s="245"/>
      <c r="J129" s="104" t="s">
        <v>311</v>
      </c>
      <c r="K129" s="105">
        <v>16</v>
      </c>
      <c r="L129" s="246"/>
      <c r="M129" s="246"/>
      <c r="N129" s="246"/>
      <c r="O129" s="246"/>
      <c r="P129" s="246"/>
      <c r="Q129" s="246"/>
      <c r="R129" s="26"/>
    </row>
    <row r="130" spans="2:18" s="1" customFormat="1" ht="6.95" customHeight="1" x14ac:dyDescent="0.3"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</row>
  </sheetData>
  <sheetProtection formatColumns="0" formatRows="0" sort="0" autoFilter="0"/>
  <mergeCells count="94">
    <mergeCell ref="H1:K1"/>
    <mergeCell ref="F127:I127"/>
    <mergeCell ref="L127:M127"/>
    <mergeCell ref="N127:Q127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F121:I121"/>
    <mergeCell ref="L121:M121"/>
    <mergeCell ref="N121:Q121"/>
    <mergeCell ref="F122:I122"/>
    <mergeCell ref="N119:Q119"/>
    <mergeCell ref="F120:I120"/>
    <mergeCell ref="L120:M120"/>
    <mergeCell ref="N120:Q120"/>
    <mergeCell ref="F129:I129"/>
    <mergeCell ref="L129:M129"/>
    <mergeCell ref="N129:Q129"/>
    <mergeCell ref="F124:I124"/>
    <mergeCell ref="L124:M124"/>
    <mergeCell ref="N124:Q124"/>
    <mergeCell ref="F125:I125"/>
    <mergeCell ref="N125:Q125"/>
    <mergeCell ref="L125:M125"/>
    <mergeCell ref="F126:I126"/>
    <mergeCell ref="L126:M126"/>
    <mergeCell ref="N126:Q126"/>
    <mergeCell ref="N128:Q128"/>
    <mergeCell ref="N94:Q94"/>
    <mergeCell ref="D95:H95"/>
    <mergeCell ref="N95:Q95"/>
    <mergeCell ref="L97:Q97"/>
    <mergeCell ref="C103:Q103"/>
    <mergeCell ref="F105:P105"/>
    <mergeCell ref="M111:Q111"/>
    <mergeCell ref="N115:Q115"/>
    <mergeCell ref="N116:Q116"/>
    <mergeCell ref="N117:Q117"/>
    <mergeCell ref="F106:P106"/>
    <mergeCell ref="F107:P107"/>
    <mergeCell ref="M109:P109"/>
    <mergeCell ref="M112:Q112"/>
    <mergeCell ref="F114:I114"/>
    <mergeCell ref="L114:M114"/>
    <mergeCell ref="N114:Q114"/>
    <mergeCell ref="N92:Q92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C76:Q76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O10:P10"/>
    <mergeCell ref="O21:P21"/>
    <mergeCell ref="O22:P22"/>
    <mergeCell ref="E25:L25"/>
    <mergeCell ref="C2:Q2"/>
    <mergeCell ref="C4:Q4"/>
    <mergeCell ref="F6:P6"/>
    <mergeCell ref="F7:P7"/>
    <mergeCell ref="F8:P8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4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F108"/>
  <sheetViews>
    <sheetView showGridLines="0" tabSelected="1" workbookViewId="0">
      <pane ySplit="1" topLeftCell="A108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s="1" customFormat="1" ht="32.85" customHeight="1" x14ac:dyDescent="0.3">
      <c r="B6" s="24"/>
      <c r="C6" s="25"/>
      <c r="D6" s="20" t="s">
        <v>7</v>
      </c>
      <c r="E6" s="25"/>
      <c r="F6" s="214" t="s">
        <v>8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5"/>
      <c r="R6" s="26"/>
    </row>
    <row r="7" spans="1:32" s="1" customFormat="1" ht="14.45" customHeight="1" x14ac:dyDescent="0.3">
      <c r="B7" s="24"/>
      <c r="C7" s="25"/>
      <c r="D7" s="21" t="s">
        <v>9</v>
      </c>
      <c r="E7" s="25"/>
      <c r="F7" s="19" t="s">
        <v>10</v>
      </c>
      <c r="G7" s="25"/>
      <c r="H7" s="25"/>
      <c r="I7" s="25"/>
      <c r="J7" s="25"/>
      <c r="K7" s="25"/>
      <c r="L7" s="25"/>
      <c r="M7" s="21" t="s">
        <v>11</v>
      </c>
      <c r="N7" s="25"/>
      <c r="O7" s="19" t="s">
        <v>10</v>
      </c>
      <c r="P7" s="25"/>
      <c r="Q7" s="25"/>
      <c r="R7" s="26"/>
    </row>
    <row r="8" spans="1:32" s="1" customFormat="1" ht="14.45" customHeight="1" x14ac:dyDescent="0.3">
      <c r="B8" s="24"/>
      <c r="C8" s="25"/>
      <c r="D8" s="21" t="s">
        <v>12</v>
      </c>
      <c r="E8" s="25"/>
      <c r="F8" s="19" t="s">
        <v>13</v>
      </c>
      <c r="G8" s="25"/>
      <c r="H8" s="25"/>
      <c r="I8" s="25"/>
      <c r="J8" s="25"/>
      <c r="K8" s="25"/>
      <c r="L8" s="25"/>
      <c r="M8" s="21" t="s">
        <v>14</v>
      </c>
      <c r="N8" s="25"/>
      <c r="O8" s="219">
        <f>'Rekapitulácia stavby'!AN8</f>
        <v>44130</v>
      </c>
      <c r="P8" s="228"/>
      <c r="Q8" s="25"/>
      <c r="R8" s="26"/>
    </row>
    <row r="9" spans="1:32" s="1" customFormat="1" ht="10.9" customHeight="1" x14ac:dyDescent="0.3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15</v>
      </c>
      <c r="E10" s="25"/>
      <c r="F10" s="25"/>
      <c r="G10" s="25"/>
      <c r="H10" s="25"/>
      <c r="I10" s="25"/>
      <c r="J10" s="25"/>
      <c r="K10" s="25"/>
      <c r="L10" s="25"/>
      <c r="M10" s="21" t="s">
        <v>16</v>
      </c>
      <c r="N10" s="25"/>
      <c r="O10" s="213" t="s">
        <v>17</v>
      </c>
      <c r="P10" s="200"/>
      <c r="Q10" s="25"/>
      <c r="R10" s="26"/>
    </row>
    <row r="11" spans="1:32" s="1" customFormat="1" ht="18" customHeight="1" x14ac:dyDescent="0.3">
      <c r="B11" s="24"/>
      <c r="C11" s="25"/>
      <c r="D11" s="25"/>
      <c r="E11" s="19" t="s">
        <v>18</v>
      </c>
      <c r="F11" s="25"/>
      <c r="G11" s="25"/>
      <c r="H11" s="25"/>
      <c r="I11" s="25"/>
      <c r="J11" s="25"/>
      <c r="K11" s="25"/>
      <c r="L11" s="25"/>
      <c r="M11" s="21" t="s">
        <v>19</v>
      </c>
      <c r="N11" s="25"/>
      <c r="O11" s="227"/>
      <c r="P11" s="228"/>
      <c r="Q11" s="25"/>
      <c r="R11" s="26"/>
    </row>
    <row r="12" spans="1:32" s="1" customFormat="1" ht="6.95" customHeight="1" x14ac:dyDescent="0.3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32" s="1" customFormat="1" ht="14.45" customHeight="1" x14ac:dyDescent="0.3">
      <c r="B13" s="24"/>
      <c r="C13" s="25"/>
      <c r="D13" s="21" t="s">
        <v>20</v>
      </c>
      <c r="E13" s="25"/>
      <c r="F13" s="25"/>
      <c r="G13" s="25"/>
      <c r="H13" s="25"/>
      <c r="I13" s="25"/>
      <c r="J13" s="25"/>
      <c r="K13" s="25"/>
      <c r="L13" s="25"/>
      <c r="M13" s="21" t="s">
        <v>16</v>
      </c>
      <c r="N13" s="25"/>
      <c r="O13" s="213" t="str">
        <f>IF('Rekapitulácia stavby'!AN13="","",'Rekapitulácia stavby'!AN13)</f>
        <v/>
      </c>
      <c r="P13" s="200"/>
      <c r="Q13" s="25"/>
      <c r="R13" s="26"/>
    </row>
    <row r="14" spans="1:32" s="1" customFormat="1" ht="18" customHeight="1" x14ac:dyDescent="0.3">
      <c r="B14" s="24"/>
      <c r="C14" s="25"/>
      <c r="D14" s="25"/>
      <c r="E14" s="19" t="str">
        <f>IF('Rekapitulácia stavby'!E14="","",'Rekapitulácia stavby'!E14)</f>
        <v xml:space="preserve"> </v>
      </c>
      <c r="F14" s="25"/>
      <c r="G14" s="25"/>
      <c r="H14" s="25"/>
      <c r="I14" s="25"/>
      <c r="J14" s="25"/>
      <c r="K14" s="25"/>
      <c r="L14" s="25"/>
      <c r="M14" s="21" t="s">
        <v>19</v>
      </c>
      <c r="N14" s="25"/>
      <c r="O14" s="213" t="str">
        <f>IF('Rekapitulácia stavby'!AN14="","",'Rekapitulácia stavby'!AN14)</f>
        <v/>
      </c>
      <c r="P14" s="200"/>
      <c r="Q14" s="25"/>
      <c r="R14" s="26"/>
    </row>
    <row r="15" spans="1:32" s="1" customFormat="1" ht="6.95" customHeight="1" x14ac:dyDescent="0.3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32" s="1" customFormat="1" ht="14.45" customHeight="1" x14ac:dyDescent="0.3">
      <c r="B16" s="24"/>
      <c r="C16" s="25"/>
      <c r="D16" s="21" t="s">
        <v>22</v>
      </c>
      <c r="E16" s="25"/>
      <c r="F16" s="25"/>
      <c r="G16" s="25"/>
      <c r="H16" s="25"/>
      <c r="I16" s="25"/>
      <c r="J16" s="25"/>
      <c r="K16" s="25"/>
      <c r="L16" s="25"/>
      <c r="M16" s="21" t="s">
        <v>16</v>
      </c>
      <c r="N16" s="25"/>
      <c r="O16" s="213" t="s">
        <v>23</v>
      </c>
      <c r="P16" s="200"/>
      <c r="Q16" s="25"/>
      <c r="R16" s="26"/>
    </row>
    <row r="17" spans="2:18" s="1" customFormat="1" ht="18" customHeight="1" x14ac:dyDescent="0.3">
      <c r="B17" s="24"/>
      <c r="C17" s="25"/>
      <c r="D17" s="25"/>
      <c r="E17" s="19" t="s">
        <v>24</v>
      </c>
      <c r="F17" s="25"/>
      <c r="G17" s="25"/>
      <c r="H17" s="25"/>
      <c r="I17" s="25"/>
      <c r="J17" s="25"/>
      <c r="K17" s="25"/>
      <c r="L17" s="25"/>
      <c r="M17" s="21" t="s">
        <v>19</v>
      </c>
      <c r="N17" s="25"/>
      <c r="O17" s="213" t="s">
        <v>25</v>
      </c>
      <c r="P17" s="200"/>
      <c r="Q17" s="25"/>
      <c r="R17" s="26"/>
    </row>
    <row r="18" spans="2:18" s="1" customFormat="1" ht="6.95" customHeight="1" x14ac:dyDescent="0.3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</row>
    <row r="19" spans="2:18" s="1" customFormat="1" ht="14.45" customHeight="1" x14ac:dyDescent="0.3">
      <c r="B19" s="24"/>
      <c r="C19" s="25"/>
      <c r="D19" s="21" t="s">
        <v>26</v>
      </c>
      <c r="E19" s="25"/>
      <c r="F19" s="25"/>
      <c r="G19" s="25"/>
      <c r="H19" s="25"/>
      <c r="I19" s="25"/>
      <c r="J19" s="25"/>
      <c r="K19" s="25"/>
      <c r="L19" s="25"/>
      <c r="M19" s="21" t="s">
        <v>16</v>
      </c>
      <c r="N19" s="25"/>
      <c r="O19" s="213" t="str">
        <f>IF('Rekapitulácia stavby'!AN19="","",'Rekapitulácia stavby'!AN19)</f>
        <v/>
      </c>
      <c r="P19" s="200"/>
      <c r="Q19" s="25"/>
      <c r="R19" s="26"/>
    </row>
    <row r="20" spans="2:18" s="1" customFormat="1" ht="18" customHeight="1" x14ac:dyDescent="0.3">
      <c r="B20" s="24"/>
      <c r="C20" s="25"/>
      <c r="D20" s="25"/>
      <c r="E20" s="19" t="str">
        <f>IF('Rekapitulácia stavby'!E20="","",'Rekapitulácia stavby'!E20)</f>
        <v xml:space="preserve"> </v>
      </c>
      <c r="F20" s="25"/>
      <c r="G20" s="25"/>
      <c r="H20" s="25"/>
      <c r="I20" s="25"/>
      <c r="J20" s="25"/>
      <c r="K20" s="25"/>
      <c r="L20" s="25"/>
      <c r="M20" s="21" t="s">
        <v>19</v>
      </c>
      <c r="N20" s="25"/>
      <c r="O20" s="213" t="str">
        <f>IF('Rekapitulácia stavby'!AN20="","",'Rekapitulácia stavby'!AN20)</f>
        <v/>
      </c>
      <c r="P20" s="200"/>
      <c r="Q20" s="25"/>
      <c r="R20" s="26"/>
    </row>
    <row r="21" spans="2:18" s="1" customFormat="1" ht="6.95" customHeigh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2:18" s="1" customFormat="1" ht="14.45" customHeight="1" x14ac:dyDescent="0.3">
      <c r="B22" s="24"/>
      <c r="C22" s="25"/>
      <c r="D22" s="21" t="s">
        <v>27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22.5" customHeight="1" x14ac:dyDescent="0.3">
      <c r="B23" s="24"/>
      <c r="C23" s="25"/>
      <c r="D23" s="25"/>
      <c r="E23" s="215" t="s">
        <v>10</v>
      </c>
      <c r="F23" s="200"/>
      <c r="G23" s="200"/>
      <c r="H23" s="200"/>
      <c r="I23" s="200"/>
      <c r="J23" s="200"/>
      <c r="K23" s="200"/>
      <c r="L23" s="200"/>
      <c r="M23" s="25"/>
      <c r="N23" s="25"/>
      <c r="O23" s="25"/>
      <c r="P23" s="25"/>
      <c r="Q23" s="25"/>
      <c r="R23" s="26"/>
    </row>
    <row r="24" spans="2:18" s="1" customFormat="1" ht="6.95" customHeight="1" x14ac:dyDescent="0.3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6.95" customHeight="1" x14ac:dyDescent="0.3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5"/>
      <c r="R25" s="26"/>
    </row>
    <row r="26" spans="2:18" s="1" customFormat="1" ht="14.45" customHeight="1" x14ac:dyDescent="0.3">
      <c r="B26" s="24"/>
      <c r="C26" s="25"/>
      <c r="D26" s="74" t="s">
        <v>80</v>
      </c>
      <c r="E26" s="25"/>
      <c r="F26" s="25"/>
      <c r="G26" s="25"/>
      <c r="H26" s="25"/>
      <c r="I26" s="25"/>
      <c r="J26" s="25"/>
      <c r="K26" s="25"/>
      <c r="L26" s="25"/>
      <c r="M26" s="216"/>
      <c r="N26" s="200"/>
      <c r="O26" s="200"/>
      <c r="P26" s="200"/>
      <c r="Q26" s="25"/>
      <c r="R26" s="26"/>
    </row>
    <row r="27" spans="2:18" s="1" customFormat="1" ht="14.45" customHeight="1" x14ac:dyDescent="0.3">
      <c r="B27" s="24"/>
      <c r="C27" s="25"/>
      <c r="D27" s="23" t="s">
        <v>81</v>
      </c>
      <c r="E27" s="25"/>
      <c r="F27" s="25"/>
      <c r="G27" s="25"/>
      <c r="H27" s="25"/>
      <c r="I27" s="25"/>
      <c r="J27" s="25"/>
      <c r="K27" s="25"/>
      <c r="L27" s="25"/>
      <c r="M27" s="216"/>
      <c r="N27" s="200"/>
      <c r="O27" s="200"/>
      <c r="P27" s="200"/>
      <c r="Q27" s="25"/>
      <c r="R27" s="26"/>
    </row>
    <row r="28" spans="2:18" s="1" customFormat="1" ht="6.95" customHeight="1" x14ac:dyDescent="0.3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2:18" s="1" customFormat="1" ht="25.35" customHeight="1" x14ac:dyDescent="0.3">
      <c r="B29" s="24"/>
      <c r="C29" s="25"/>
      <c r="D29" s="75" t="s">
        <v>30</v>
      </c>
      <c r="E29" s="25"/>
      <c r="F29" s="25"/>
      <c r="G29" s="25"/>
      <c r="H29" s="25"/>
      <c r="I29" s="25"/>
      <c r="J29" s="25"/>
      <c r="K29" s="25"/>
      <c r="L29" s="25"/>
      <c r="M29" s="242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5"/>
      <c r="R30" s="26"/>
    </row>
    <row r="31" spans="2:18" s="1" customFormat="1" ht="14.45" customHeight="1" x14ac:dyDescent="0.3">
      <c r="B31" s="24"/>
      <c r="C31" s="25"/>
      <c r="D31" s="31" t="s">
        <v>31</v>
      </c>
      <c r="E31" s="31" t="s">
        <v>32</v>
      </c>
      <c r="F31" s="32">
        <v>0.2</v>
      </c>
      <c r="G31" s="76" t="s">
        <v>33</v>
      </c>
      <c r="H31" s="239"/>
      <c r="I31" s="200"/>
      <c r="J31" s="200"/>
      <c r="K31" s="25"/>
      <c r="L31" s="25"/>
      <c r="M31" s="239"/>
      <c r="N31" s="200"/>
      <c r="O31" s="200"/>
      <c r="P31" s="200"/>
      <c r="Q31" s="25"/>
      <c r="R31" s="26"/>
    </row>
    <row r="32" spans="2:18" s="1" customFormat="1" ht="14.45" customHeight="1" x14ac:dyDescent="0.3">
      <c r="B32" s="24"/>
      <c r="C32" s="25"/>
      <c r="D32" s="25"/>
      <c r="E32" s="31" t="s">
        <v>34</v>
      </c>
      <c r="F32" s="32">
        <v>0.2</v>
      </c>
      <c r="G32" s="76" t="s">
        <v>33</v>
      </c>
      <c r="H32" s="239"/>
      <c r="I32" s="200"/>
      <c r="J32" s="200"/>
      <c r="K32" s="25"/>
      <c r="L32" s="25"/>
      <c r="M32" s="239"/>
      <c r="N32" s="200"/>
      <c r="O32" s="200"/>
      <c r="P32" s="200"/>
      <c r="Q32" s="25"/>
      <c r="R32" s="26"/>
    </row>
    <row r="33" spans="2:18" s="1" customFormat="1" ht="14.45" hidden="1" customHeight="1" x14ac:dyDescent="0.3">
      <c r="B33" s="24"/>
      <c r="C33" s="25"/>
      <c r="D33" s="25"/>
      <c r="E33" s="31" t="s">
        <v>35</v>
      </c>
      <c r="F33" s="32">
        <v>0.2</v>
      </c>
      <c r="G33" s="76" t="s">
        <v>33</v>
      </c>
      <c r="H33" s="239" t="e">
        <f>ROUND((SUM(#REF!)+SUM(#REF!)), 2)</f>
        <v>#REF!</v>
      </c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hidden="1" customHeight="1" x14ac:dyDescent="0.3">
      <c r="B34" s="24"/>
      <c r="C34" s="25"/>
      <c r="D34" s="25"/>
      <c r="E34" s="31" t="s">
        <v>36</v>
      </c>
      <c r="F34" s="32">
        <v>0.2</v>
      </c>
      <c r="G34" s="76" t="s">
        <v>33</v>
      </c>
      <c r="H34" s="239" t="e">
        <f>ROUND((SUM(#REF!)+SUM(#REF!)), 2)</f>
        <v>#REF!</v>
      </c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37</v>
      </c>
      <c r="F35" s="32">
        <v>0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6.95" customHeight="1" x14ac:dyDescent="0.3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2:18" s="1" customFormat="1" ht="25.35" customHeight="1" x14ac:dyDescent="0.3">
      <c r="B37" s="24"/>
      <c r="C37" s="73"/>
      <c r="D37" s="77" t="s">
        <v>38</v>
      </c>
      <c r="E37" s="62"/>
      <c r="F37" s="62"/>
      <c r="G37" s="78" t="s">
        <v>39</v>
      </c>
      <c r="H37" s="79" t="s">
        <v>40</v>
      </c>
      <c r="I37" s="62"/>
      <c r="J37" s="62"/>
      <c r="K37" s="62"/>
      <c r="L37" s="238"/>
      <c r="M37" s="207"/>
      <c r="N37" s="207"/>
      <c r="O37" s="207"/>
      <c r="P37" s="209"/>
      <c r="Q37" s="73"/>
      <c r="R37" s="26"/>
    </row>
    <row r="38" spans="2:18" s="1" customFormat="1" ht="14.4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x14ac:dyDescent="0.3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</row>
    <row r="41" spans="2:18" x14ac:dyDescent="0.3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6.950000000000003" customHeight="1" x14ac:dyDescent="0.3">
      <c r="B78" s="24"/>
      <c r="C78" s="58" t="s">
        <v>7</v>
      </c>
      <c r="D78" s="25"/>
      <c r="E78" s="25"/>
      <c r="F78" s="197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s="1" customFormat="1" ht="6.95" customHeight="1" x14ac:dyDescent="0.3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</row>
    <row r="80" spans="2:18" s="1" customFormat="1" ht="18" customHeight="1" x14ac:dyDescent="0.3">
      <c r="B80" s="24"/>
      <c r="C80" s="21" t="s">
        <v>12</v>
      </c>
      <c r="D80" s="25"/>
      <c r="E80" s="25"/>
      <c r="F80" s="19" t="str">
        <f>F8</f>
        <v>Rožňava OOPZ</v>
      </c>
      <c r="G80" s="25"/>
      <c r="H80" s="25"/>
      <c r="I80" s="25"/>
      <c r="J80" s="25"/>
      <c r="K80" s="21" t="s">
        <v>14</v>
      </c>
      <c r="L80" s="25"/>
      <c r="M80" s="232">
        <f>IF(O8="","",O8)</f>
        <v>44130</v>
      </c>
      <c r="N80" s="200"/>
      <c r="O80" s="200"/>
      <c r="P80" s="200"/>
      <c r="Q80" s="25"/>
      <c r="R80" s="26"/>
    </row>
    <row r="81" spans="2:18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1" customFormat="1" ht="15" x14ac:dyDescent="0.3">
      <c r="B82" s="24"/>
      <c r="C82" s="21" t="s">
        <v>15</v>
      </c>
      <c r="D82" s="25"/>
      <c r="E82" s="25"/>
      <c r="F82" s="19" t="str">
        <f>E11</f>
        <v>Ministerstvo vnútra Slovenskej republiky</v>
      </c>
      <c r="G82" s="25"/>
      <c r="H82" s="25"/>
      <c r="I82" s="25"/>
      <c r="J82" s="25"/>
      <c r="K82" s="21" t="s">
        <v>22</v>
      </c>
      <c r="L82" s="25"/>
      <c r="M82" s="213" t="str">
        <f>E17</f>
        <v>Aproving s.r.o.</v>
      </c>
      <c r="N82" s="200"/>
      <c r="O82" s="200"/>
      <c r="P82" s="200"/>
      <c r="Q82" s="200"/>
      <c r="R82" s="26"/>
    </row>
    <row r="83" spans="2:18" s="1" customFormat="1" ht="14.45" customHeight="1" x14ac:dyDescent="0.3">
      <c r="B83" s="24"/>
      <c r="C83" s="21" t="s">
        <v>20</v>
      </c>
      <c r="D83" s="25"/>
      <c r="E83" s="25"/>
      <c r="F83" s="19" t="str">
        <f>IF(E14="","",E14)</f>
        <v xml:space="preserve"> </v>
      </c>
      <c r="G83" s="25"/>
      <c r="H83" s="25"/>
      <c r="I83" s="25"/>
      <c r="J83" s="25"/>
      <c r="K83" s="21" t="s">
        <v>26</v>
      </c>
      <c r="L83" s="25"/>
      <c r="M83" s="213" t="str">
        <f>E20</f>
        <v xml:space="preserve"> </v>
      </c>
      <c r="N83" s="200"/>
      <c r="O83" s="200"/>
      <c r="P83" s="200"/>
      <c r="Q83" s="200"/>
      <c r="R83" s="26"/>
    </row>
    <row r="84" spans="2:18" s="1" customFormat="1" ht="10.35" customHeight="1" x14ac:dyDescent="0.3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</row>
    <row r="85" spans="2:18" s="1" customFormat="1" ht="29.25" customHeight="1" x14ac:dyDescent="0.3">
      <c r="B85" s="24"/>
      <c r="C85" s="240" t="s">
        <v>83</v>
      </c>
      <c r="D85" s="231"/>
      <c r="E85" s="231"/>
      <c r="F85" s="231"/>
      <c r="G85" s="231"/>
      <c r="H85" s="73"/>
      <c r="I85" s="73"/>
      <c r="J85" s="73"/>
      <c r="K85" s="73"/>
      <c r="L85" s="73"/>
      <c r="M85" s="73"/>
      <c r="N85" s="240" t="s">
        <v>84</v>
      </c>
      <c r="O85" s="200"/>
      <c r="P85" s="200"/>
      <c r="Q85" s="200"/>
      <c r="R85" s="26"/>
    </row>
    <row r="86" spans="2:18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1" customFormat="1" ht="29.25" customHeight="1" x14ac:dyDescent="0.3">
      <c r="B87" s="24"/>
      <c r="C87" s="83" t="s">
        <v>85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20"/>
      <c r="O87" s="200"/>
      <c r="P87" s="200"/>
      <c r="Q87" s="200"/>
      <c r="R87" s="26"/>
    </row>
    <row r="88" spans="2:18" s="1" customFormat="1" ht="21.7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s="1" customFormat="1" ht="29.25" customHeight="1" x14ac:dyDescent="0.3">
      <c r="B89" s="24"/>
      <c r="C89" s="83" t="s">
        <v>86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37"/>
      <c r="O89" s="200"/>
      <c r="P89" s="200"/>
      <c r="Q89" s="200"/>
      <c r="R89" s="26"/>
    </row>
    <row r="90" spans="2:18" s="1" customFormat="1" ht="18" customHeight="1" x14ac:dyDescent="0.3"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</row>
    <row r="91" spans="2:18" s="1" customFormat="1" ht="29.25" customHeight="1" x14ac:dyDescent="0.3">
      <c r="B91" s="24"/>
      <c r="C91" s="72" t="s">
        <v>77</v>
      </c>
      <c r="D91" s="73"/>
      <c r="E91" s="73"/>
      <c r="F91" s="73"/>
      <c r="G91" s="73"/>
      <c r="H91" s="73"/>
      <c r="I91" s="73"/>
      <c r="J91" s="73"/>
      <c r="K91" s="73"/>
      <c r="L91" s="224"/>
      <c r="M91" s="231"/>
      <c r="N91" s="231"/>
      <c r="O91" s="231"/>
      <c r="P91" s="231"/>
      <c r="Q91" s="231"/>
      <c r="R91" s="26"/>
    </row>
    <row r="92" spans="2:18" s="1" customFormat="1" ht="6.95" customHeight="1" x14ac:dyDescent="0.3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</row>
    <row r="96" spans="2:18" s="1" customFormat="1" ht="6.95" customHeight="1" x14ac:dyDescent="0.3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97" spans="2:18" s="1" customFormat="1" ht="36.950000000000003" customHeight="1" x14ac:dyDescent="0.3">
      <c r="B97" s="24"/>
      <c r="C97" s="205" t="s">
        <v>87</v>
      </c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6"/>
    </row>
    <row r="98" spans="2:18" s="1" customFormat="1" ht="6.95" customHeight="1" x14ac:dyDescent="0.3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</row>
    <row r="99" spans="2:18" s="1" customFormat="1" ht="36.950000000000003" customHeight="1" x14ac:dyDescent="0.3">
      <c r="B99" s="24"/>
      <c r="C99" s="58" t="s">
        <v>7</v>
      </c>
      <c r="D99" s="25"/>
      <c r="E99" s="25"/>
      <c r="F99" s="197" t="str">
        <f>F6</f>
        <v>Rožňava OOPZ, rekonštrukcia a modernizácia objektu</v>
      </c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5"/>
      <c r="R99" s="26"/>
    </row>
    <row r="100" spans="2:18" s="1" customFormat="1" ht="6.95" customHeight="1" x14ac:dyDescent="0.3"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</row>
    <row r="101" spans="2:18" s="1" customFormat="1" ht="18" customHeight="1" x14ac:dyDescent="0.3">
      <c r="B101" s="24"/>
      <c r="C101" s="21" t="s">
        <v>12</v>
      </c>
      <c r="D101" s="25"/>
      <c r="E101" s="25"/>
      <c r="F101" s="19" t="str">
        <f>F8</f>
        <v>Rožňava OOPZ</v>
      </c>
      <c r="G101" s="25"/>
      <c r="H101" s="25"/>
      <c r="I101" s="25"/>
      <c r="J101" s="25"/>
      <c r="K101" s="21" t="s">
        <v>14</v>
      </c>
      <c r="L101" s="25"/>
      <c r="M101" s="232">
        <f>IF(O8="","",O8)</f>
        <v>44130</v>
      </c>
      <c r="N101" s="200"/>
      <c r="O101" s="200"/>
      <c r="P101" s="200"/>
      <c r="Q101" s="25"/>
      <c r="R101" s="26"/>
    </row>
    <row r="102" spans="2:18" s="1" customFormat="1" ht="6.95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18" s="1" customFormat="1" ht="15" x14ac:dyDescent="0.3">
      <c r="B103" s="24"/>
      <c r="C103" s="21" t="s">
        <v>15</v>
      </c>
      <c r="D103" s="25"/>
      <c r="E103" s="25"/>
      <c r="F103" s="19" t="str">
        <f>E11</f>
        <v>Ministerstvo vnútra Slovenskej republiky</v>
      </c>
      <c r="G103" s="25"/>
      <c r="H103" s="25"/>
      <c r="I103" s="25"/>
      <c r="J103" s="25"/>
      <c r="K103" s="21" t="s">
        <v>22</v>
      </c>
      <c r="L103" s="25"/>
      <c r="M103" s="213" t="str">
        <f>E17</f>
        <v>Aproving s.r.o.</v>
      </c>
      <c r="N103" s="200"/>
      <c r="O103" s="200"/>
      <c r="P103" s="200"/>
      <c r="Q103" s="200"/>
      <c r="R103" s="26"/>
    </row>
    <row r="104" spans="2:18" s="1" customFormat="1" ht="14.45" customHeight="1" x14ac:dyDescent="0.3">
      <c r="B104" s="24"/>
      <c r="C104" s="21" t="s">
        <v>20</v>
      </c>
      <c r="D104" s="25"/>
      <c r="E104" s="25"/>
      <c r="F104" s="19" t="str">
        <f>IF(E14="","",E14)</f>
        <v xml:space="preserve"> </v>
      </c>
      <c r="G104" s="25"/>
      <c r="H104" s="25"/>
      <c r="I104" s="25"/>
      <c r="J104" s="25"/>
      <c r="K104" s="21" t="s">
        <v>26</v>
      </c>
      <c r="L104" s="25"/>
      <c r="M104" s="213" t="str">
        <f>E20</f>
        <v xml:space="preserve"> </v>
      </c>
      <c r="N104" s="200"/>
      <c r="O104" s="200"/>
      <c r="P104" s="200"/>
      <c r="Q104" s="200"/>
      <c r="R104" s="26"/>
    </row>
    <row r="105" spans="2:18" s="1" customFormat="1" ht="10.35" customHeight="1" x14ac:dyDescent="0.3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</row>
    <row r="106" spans="2:18" s="7" customFormat="1" ht="29.25" customHeight="1" x14ac:dyDescent="0.3">
      <c r="B106" s="84"/>
      <c r="C106" s="85" t="s">
        <v>88</v>
      </c>
      <c r="D106" s="86" t="s">
        <v>89</v>
      </c>
      <c r="E106" s="86" t="s">
        <v>48</v>
      </c>
      <c r="F106" s="233" t="s">
        <v>90</v>
      </c>
      <c r="G106" s="234"/>
      <c r="H106" s="234"/>
      <c r="I106" s="234"/>
      <c r="J106" s="86" t="s">
        <v>91</v>
      </c>
      <c r="K106" s="86" t="s">
        <v>92</v>
      </c>
      <c r="L106" s="235" t="s">
        <v>93</v>
      </c>
      <c r="M106" s="234"/>
      <c r="N106" s="233" t="s">
        <v>84</v>
      </c>
      <c r="O106" s="234"/>
      <c r="P106" s="234"/>
      <c r="Q106" s="236"/>
      <c r="R106" s="87"/>
    </row>
    <row r="107" spans="2:18" s="1" customFormat="1" ht="29.25" customHeight="1" x14ac:dyDescent="0.35">
      <c r="B107" s="24"/>
      <c r="C107" s="63" t="s">
        <v>80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29"/>
      <c r="O107" s="230"/>
      <c r="P107" s="230"/>
      <c r="Q107" s="230"/>
      <c r="R107" s="26"/>
    </row>
    <row r="108" spans="2:18" s="1" customFormat="1" ht="6.95" customHeight="1" x14ac:dyDescent="0.3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</sheetData>
  <sheetProtection formatColumns="0" formatRows="0" sort="0" autoFilter="0"/>
  <mergeCells count="47">
    <mergeCell ref="H1:K1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N89:Q89"/>
    <mergeCell ref="L37:P37"/>
    <mergeCell ref="H32:J32"/>
    <mergeCell ref="M32:P32"/>
    <mergeCell ref="H33:J33"/>
    <mergeCell ref="C76:Q76"/>
    <mergeCell ref="F78:P78"/>
    <mergeCell ref="M80:P80"/>
    <mergeCell ref="M82:Q82"/>
    <mergeCell ref="M83:Q83"/>
    <mergeCell ref="C85:G85"/>
    <mergeCell ref="N85:Q85"/>
    <mergeCell ref="N87:Q87"/>
    <mergeCell ref="H35:J35"/>
    <mergeCell ref="M35:P35"/>
    <mergeCell ref="N107:Q107"/>
    <mergeCell ref="L91:Q91"/>
    <mergeCell ref="C97:Q97"/>
    <mergeCell ref="F99:P99"/>
    <mergeCell ref="M101:P101"/>
    <mergeCell ref="M103:Q103"/>
    <mergeCell ref="M104:Q104"/>
    <mergeCell ref="F106:I106"/>
    <mergeCell ref="L106:M106"/>
    <mergeCell ref="N106:Q106"/>
    <mergeCell ref="O11:P11"/>
    <mergeCell ref="C2:Q2"/>
    <mergeCell ref="C4:Q4"/>
    <mergeCell ref="F6:P6"/>
    <mergeCell ref="O8:P8"/>
    <mergeCell ref="O10:P10"/>
  </mergeCell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06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AF110"/>
  <sheetViews>
    <sheetView showGridLines="0" tabSelected="1" workbookViewId="0">
      <pane ySplit="1" topLeftCell="A121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s="1" customFormat="1" ht="32.85" customHeight="1" x14ac:dyDescent="0.3">
      <c r="B7" s="24"/>
      <c r="C7" s="25"/>
      <c r="D7" s="20" t="s">
        <v>94</v>
      </c>
      <c r="E7" s="25"/>
      <c r="F7" s="214" t="s">
        <v>95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5"/>
      <c r="R7" s="26"/>
    </row>
    <row r="8" spans="1:32" s="1" customFormat="1" ht="14.45" customHeight="1" x14ac:dyDescent="0.3">
      <c r="B8" s="24"/>
      <c r="C8" s="25"/>
      <c r="D8" s="21" t="s">
        <v>9</v>
      </c>
      <c r="E8" s="25"/>
      <c r="F8" s="19" t="s">
        <v>10</v>
      </c>
      <c r="G8" s="25"/>
      <c r="H8" s="25"/>
      <c r="I8" s="25"/>
      <c r="J8" s="25"/>
      <c r="K8" s="25"/>
      <c r="L8" s="25"/>
      <c r="M8" s="21" t="s">
        <v>11</v>
      </c>
      <c r="N8" s="25"/>
      <c r="O8" s="19" t="s">
        <v>10</v>
      </c>
      <c r="P8" s="25"/>
      <c r="Q8" s="25"/>
      <c r="R8" s="26"/>
    </row>
    <row r="9" spans="1:32" s="1" customFormat="1" ht="14.45" customHeight="1" x14ac:dyDescent="0.3">
      <c r="B9" s="24"/>
      <c r="C9" s="25"/>
      <c r="D9" s="21" t="s">
        <v>12</v>
      </c>
      <c r="E9" s="25"/>
      <c r="F9" s="19" t="s">
        <v>13</v>
      </c>
      <c r="G9" s="25"/>
      <c r="H9" s="25"/>
      <c r="I9" s="25"/>
      <c r="J9" s="25"/>
      <c r="K9" s="25"/>
      <c r="L9" s="25"/>
      <c r="M9" s="21" t="s">
        <v>14</v>
      </c>
      <c r="N9" s="25"/>
      <c r="O9" s="219">
        <f>'Rekapitulácia stavby'!AN8</f>
        <v>44130</v>
      </c>
      <c r="P9" s="228"/>
      <c r="Q9" s="25"/>
      <c r="R9" s="26"/>
    </row>
    <row r="10" spans="1:32" s="1" customFormat="1" ht="10.9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32" s="1" customFormat="1" ht="14.45" customHeight="1" x14ac:dyDescent="0.3">
      <c r="B11" s="24"/>
      <c r="C11" s="25"/>
      <c r="D11" s="21" t="s">
        <v>15</v>
      </c>
      <c r="E11" s="25"/>
      <c r="F11" s="25"/>
      <c r="G11" s="25"/>
      <c r="H11" s="25"/>
      <c r="I11" s="25"/>
      <c r="J11" s="25"/>
      <c r="K11" s="25"/>
      <c r="L11" s="25"/>
      <c r="M11" s="21" t="s">
        <v>16</v>
      </c>
      <c r="N11" s="25"/>
      <c r="O11" s="213" t="s">
        <v>17</v>
      </c>
      <c r="P11" s="200"/>
      <c r="Q11" s="25"/>
      <c r="R11" s="26"/>
    </row>
    <row r="12" spans="1:32" s="1" customFormat="1" ht="18" customHeight="1" x14ac:dyDescent="0.3">
      <c r="B12" s="24"/>
      <c r="C12" s="25"/>
      <c r="D12" s="25"/>
      <c r="E12" s="19" t="s">
        <v>18</v>
      </c>
      <c r="F12" s="25"/>
      <c r="G12" s="25"/>
      <c r="H12" s="25"/>
      <c r="I12" s="25"/>
      <c r="J12" s="25"/>
      <c r="K12" s="25"/>
      <c r="L12" s="25"/>
      <c r="M12" s="21" t="s">
        <v>19</v>
      </c>
      <c r="N12" s="25"/>
      <c r="O12" s="227"/>
      <c r="P12" s="228"/>
      <c r="Q12" s="25"/>
      <c r="R12" s="26"/>
    </row>
    <row r="13" spans="1:32" s="1" customFormat="1" ht="6.95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32" s="1" customFormat="1" ht="14.45" customHeight="1" x14ac:dyDescent="0.3">
      <c r="B14" s="24"/>
      <c r="C14" s="25"/>
      <c r="D14" s="21" t="s">
        <v>20</v>
      </c>
      <c r="E14" s="25"/>
      <c r="F14" s="25"/>
      <c r="G14" s="25"/>
      <c r="H14" s="25"/>
      <c r="I14" s="25"/>
      <c r="J14" s="25"/>
      <c r="K14" s="25"/>
      <c r="L14" s="25"/>
      <c r="M14" s="21" t="s">
        <v>16</v>
      </c>
      <c r="N14" s="25"/>
      <c r="O14" s="213" t="str">
        <f>IF('Rekapitulácia stavby'!AN13="","",'Rekapitulácia stavby'!AN13)</f>
        <v/>
      </c>
      <c r="P14" s="200"/>
      <c r="Q14" s="25"/>
      <c r="R14" s="26"/>
    </row>
    <row r="15" spans="1:32" s="1" customFormat="1" ht="18" customHeight="1" x14ac:dyDescent="0.3">
      <c r="B15" s="24"/>
      <c r="C15" s="25"/>
      <c r="D15" s="25"/>
      <c r="E15" s="19" t="str">
        <f>IF('Rekapitulácia stavby'!E14="","",'Rekapitulácia stavby'!E14)</f>
        <v xml:space="preserve"> </v>
      </c>
      <c r="F15" s="25"/>
      <c r="G15" s="25"/>
      <c r="H15" s="25"/>
      <c r="I15" s="25"/>
      <c r="J15" s="25"/>
      <c r="K15" s="25"/>
      <c r="L15" s="25"/>
      <c r="M15" s="21" t="s">
        <v>19</v>
      </c>
      <c r="N15" s="25"/>
      <c r="O15" s="213" t="str">
        <f>IF('Rekapitulácia stavby'!AN14="","",'Rekapitulácia stavby'!AN14)</f>
        <v/>
      </c>
      <c r="P15" s="200"/>
      <c r="Q15" s="25"/>
      <c r="R15" s="26"/>
    </row>
    <row r="16" spans="1:32" s="1" customFormat="1" ht="6.95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1" customFormat="1" ht="14.45" customHeight="1" x14ac:dyDescent="0.3">
      <c r="B17" s="24"/>
      <c r="C17" s="25"/>
      <c r="D17" s="21" t="s">
        <v>22</v>
      </c>
      <c r="E17" s="25"/>
      <c r="F17" s="25"/>
      <c r="G17" s="25"/>
      <c r="H17" s="25"/>
      <c r="I17" s="25"/>
      <c r="J17" s="25"/>
      <c r="K17" s="25"/>
      <c r="L17" s="25"/>
      <c r="M17" s="21" t="s">
        <v>16</v>
      </c>
      <c r="N17" s="25"/>
      <c r="O17" s="213" t="s">
        <v>23</v>
      </c>
      <c r="P17" s="200"/>
      <c r="Q17" s="25"/>
      <c r="R17" s="26"/>
    </row>
    <row r="18" spans="2:18" s="1" customFormat="1" ht="18" customHeight="1" x14ac:dyDescent="0.3">
      <c r="B18" s="24"/>
      <c r="C18" s="25"/>
      <c r="D18" s="25"/>
      <c r="E18" s="19" t="s">
        <v>24</v>
      </c>
      <c r="F18" s="25"/>
      <c r="G18" s="25"/>
      <c r="H18" s="25"/>
      <c r="I18" s="25"/>
      <c r="J18" s="25"/>
      <c r="K18" s="25"/>
      <c r="L18" s="25"/>
      <c r="M18" s="21" t="s">
        <v>19</v>
      </c>
      <c r="N18" s="25"/>
      <c r="O18" s="213" t="s">
        <v>25</v>
      </c>
      <c r="P18" s="200"/>
      <c r="Q18" s="25"/>
      <c r="R18" s="26"/>
    </row>
    <row r="19" spans="2:18" s="1" customFormat="1" ht="6.9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1" customFormat="1" ht="14.45" customHeight="1" x14ac:dyDescent="0.3">
      <c r="B20" s="24"/>
      <c r="C20" s="25"/>
      <c r="D20" s="21" t="s">
        <v>26</v>
      </c>
      <c r="E20" s="25"/>
      <c r="F20" s="25"/>
      <c r="G20" s="25"/>
      <c r="H20" s="25"/>
      <c r="I20" s="25"/>
      <c r="J20" s="25"/>
      <c r="K20" s="25"/>
      <c r="L20" s="25"/>
      <c r="M20" s="21" t="s">
        <v>16</v>
      </c>
      <c r="N20" s="25"/>
      <c r="O20" s="213" t="str">
        <f>IF('Rekapitulácia stavby'!AN19="","",'Rekapitulácia stavby'!AN19)</f>
        <v/>
      </c>
      <c r="P20" s="200"/>
      <c r="Q20" s="25"/>
      <c r="R20" s="26"/>
    </row>
    <row r="21" spans="2:18" s="1" customFormat="1" ht="18" customHeight="1" x14ac:dyDescent="0.3">
      <c r="B21" s="24"/>
      <c r="C21" s="25"/>
      <c r="D21" s="25"/>
      <c r="E21" s="19" t="str">
        <f>IF('Rekapitulácia stavby'!E20="","",'Rekapitulácia stavby'!E20)</f>
        <v xml:space="preserve"> </v>
      </c>
      <c r="F21" s="25"/>
      <c r="G21" s="25"/>
      <c r="H21" s="25"/>
      <c r="I21" s="25"/>
      <c r="J21" s="25"/>
      <c r="K21" s="25"/>
      <c r="L21" s="25"/>
      <c r="M21" s="21" t="s">
        <v>19</v>
      </c>
      <c r="N21" s="25"/>
      <c r="O21" s="213" t="str">
        <f>IF('Rekapitulácia stavby'!AN20="","",'Rekapitulácia stavby'!AN20)</f>
        <v/>
      </c>
      <c r="P21" s="200"/>
      <c r="Q21" s="25"/>
      <c r="R21" s="26"/>
    </row>
    <row r="22" spans="2:18" s="1" customFormat="1" ht="6.95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14.45" customHeight="1" x14ac:dyDescent="0.3">
      <c r="B23" s="24"/>
      <c r="C23" s="25"/>
      <c r="D23" s="21" t="s">
        <v>27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22.5" customHeight="1" x14ac:dyDescent="0.3">
      <c r="B24" s="24"/>
      <c r="C24" s="25"/>
      <c r="D24" s="25"/>
      <c r="E24" s="215" t="s">
        <v>10</v>
      </c>
      <c r="F24" s="200"/>
      <c r="G24" s="200"/>
      <c r="H24" s="200"/>
      <c r="I24" s="200"/>
      <c r="J24" s="200"/>
      <c r="K24" s="200"/>
      <c r="L24" s="200"/>
      <c r="M24" s="25"/>
      <c r="N24" s="25"/>
      <c r="O24" s="25"/>
      <c r="P24" s="25"/>
      <c r="Q24" s="25"/>
      <c r="R24" s="26"/>
    </row>
    <row r="25" spans="2:18" s="1" customFormat="1" ht="6.95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5"/>
      <c r="R26" s="26"/>
    </row>
    <row r="27" spans="2:18" s="1" customFormat="1" ht="14.45" customHeight="1" x14ac:dyDescent="0.3">
      <c r="B27" s="24"/>
      <c r="C27" s="25"/>
      <c r="D27" s="74" t="s">
        <v>80</v>
      </c>
      <c r="E27" s="25"/>
      <c r="F27" s="25"/>
      <c r="G27" s="25"/>
      <c r="H27" s="25"/>
      <c r="I27" s="25"/>
      <c r="J27" s="25"/>
      <c r="K27" s="25"/>
      <c r="L27" s="25"/>
      <c r="M27" s="216"/>
      <c r="N27" s="200"/>
      <c r="O27" s="200"/>
      <c r="P27" s="200"/>
      <c r="Q27" s="25"/>
      <c r="R27" s="26"/>
    </row>
    <row r="28" spans="2:18" s="1" customFormat="1" ht="14.45" customHeight="1" x14ac:dyDescent="0.3">
      <c r="B28" s="24"/>
      <c r="C28" s="25"/>
      <c r="D28" s="23" t="s">
        <v>81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6.95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" customFormat="1" ht="25.35" customHeight="1" x14ac:dyDescent="0.3">
      <c r="B30" s="24"/>
      <c r="C30" s="25"/>
      <c r="D30" s="75" t="s">
        <v>30</v>
      </c>
      <c r="E30" s="25"/>
      <c r="F30" s="25"/>
      <c r="G30" s="25"/>
      <c r="H30" s="25"/>
      <c r="I30" s="25"/>
      <c r="J30" s="25"/>
      <c r="K30" s="25"/>
      <c r="L30" s="25"/>
      <c r="M30" s="242"/>
      <c r="N30" s="200"/>
      <c r="O30" s="200"/>
      <c r="P30" s="200"/>
      <c r="Q30" s="25"/>
      <c r="R30" s="26"/>
    </row>
    <row r="31" spans="2:18" s="1" customFormat="1" ht="6.95" customHeight="1" x14ac:dyDescent="0.3">
      <c r="B31" s="24"/>
      <c r="C31" s="2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5"/>
      <c r="R31" s="26"/>
    </row>
    <row r="32" spans="2:18" s="1" customFormat="1" ht="14.45" customHeight="1" x14ac:dyDescent="0.3">
      <c r="B32" s="24"/>
      <c r="C32" s="25"/>
      <c r="D32" s="31" t="s">
        <v>31</v>
      </c>
      <c r="E32" s="31" t="s">
        <v>32</v>
      </c>
      <c r="F32" s="32">
        <v>0.2</v>
      </c>
      <c r="G32" s="76" t="s">
        <v>33</v>
      </c>
      <c r="H32" s="239"/>
      <c r="I32" s="200"/>
      <c r="J32" s="200"/>
      <c r="K32" s="25"/>
      <c r="L32" s="25"/>
      <c r="M32" s="239"/>
      <c r="N32" s="200"/>
      <c r="O32" s="200"/>
      <c r="P32" s="200"/>
      <c r="Q32" s="25"/>
      <c r="R32" s="26"/>
    </row>
    <row r="33" spans="2:18" s="1" customFormat="1" ht="14.45" customHeight="1" x14ac:dyDescent="0.3">
      <c r="B33" s="24"/>
      <c r="C33" s="25"/>
      <c r="D33" s="25"/>
      <c r="E33" s="31" t="s">
        <v>34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hidden="1" customHeight="1" x14ac:dyDescent="0.3">
      <c r="B34" s="24"/>
      <c r="C34" s="25"/>
      <c r="D34" s="25"/>
      <c r="E34" s="31" t="s">
        <v>35</v>
      </c>
      <c r="F34" s="32">
        <v>0.2</v>
      </c>
      <c r="G34" s="76" t="s">
        <v>33</v>
      </c>
      <c r="H34" s="239" t="e">
        <f>ROUND((SUM(#REF!)+SUM(#REF!)), 2)</f>
        <v>#REF!</v>
      </c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36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37</v>
      </c>
      <c r="F36" s="32">
        <v>0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6.95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1" customFormat="1" ht="25.35" customHeight="1" x14ac:dyDescent="0.3">
      <c r="B38" s="24"/>
      <c r="C38" s="73"/>
      <c r="D38" s="77" t="s">
        <v>38</v>
      </c>
      <c r="E38" s="62"/>
      <c r="F38" s="62"/>
      <c r="G38" s="78" t="s">
        <v>39</v>
      </c>
      <c r="H38" s="79" t="s">
        <v>40</v>
      </c>
      <c r="I38" s="62"/>
      <c r="J38" s="62"/>
      <c r="K38" s="62"/>
      <c r="L38" s="238"/>
      <c r="M38" s="207"/>
      <c r="N38" s="207"/>
      <c r="O38" s="207"/>
      <c r="P38" s="209"/>
      <c r="Q38" s="73"/>
      <c r="R38" s="26"/>
    </row>
    <row r="39" spans="2:18" s="1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s="1" customFormat="1" ht="36.950000000000003" customHeight="1" x14ac:dyDescent="0.3">
      <c r="B79" s="24"/>
      <c r="C79" s="58" t="s">
        <v>94</v>
      </c>
      <c r="D79" s="25"/>
      <c r="E79" s="25"/>
      <c r="F79" s="197" t="str">
        <f>F7</f>
        <v>01 - SO-01 OOPZ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5"/>
      <c r="R79" s="26"/>
    </row>
    <row r="80" spans="2:18" s="1" customFormat="1" ht="6.95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18" s="1" customFormat="1" ht="18" customHeight="1" x14ac:dyDescent="0.3">
      <c r="B81" s="24"/>
      <c r="C81" s="21" t="s">
        <v>12</v>
      </c>
      <c r="D81" s="25"/>
      <c r="E81" s="25"/>
      <c r="F81" s="19" t="str">
        <f>F9</f>
        <v>Rožňava OOPZ</v>
      </c>
      <c r="G81" s="25"/>
      <c r="H81" s="25"/>
      <c r="I81" s="25"/>
      <c r="J81" s="25"/>
      <c r="K81" s="21" t="s">
        <v>14</v>
      </c>
      <c r="L81" s="25"/>
      <c r="M81" s="232">
        <f>IF(O9="","",O9)</f>
        <v>44130</v>
      </c>
      <c r="N81" s="200"/>
      <c r="O81" s="200"/>
      <c r="P81" s="200"/>
      <c r="Q81" s="25"/>
      <c r="R81" s="26"/>
    </row>
    <row r="82" spans="2:18" s="1" customFormat="1" ht="6.95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18" s="1" customFormat="1" ht="15" x14ac:dyDescent="0.3">
      <c r="B83" s="24"/>
      <c r="C83" s="21" t="s">
        <v>15</v>
      </c>
      <c r="D83" s="25"/>
      <c r="E83" s="25"/>
      <c r="F83" s="19" t="str">
        <f>E12</f>
        <v>Ministerstvo vnútra Slovenskej republiky</v>
      </c>
      <c r="G83" s="25"/>
      <c r="H83" s="25"/>
      <c r="I83" s="25"/>
      <c r="J83" s="25"/>
      <c r="K83" s="21" t="s">
        <v>22</v>
      </c>
      <c r="L83" s="25"/>
      <c r="M83" s="213" t="str">
        <f>E18</f>
        <v>Aproving s.r.o.</v>
      </c>
      <c r="N83" s="200"/>
      <c r="O83" s="200"/>
      <c r="P83" s="200"/>
      <c r="Q83" s="200"/>
      <c r="R83" s="26"/>
    </row>
    <row r="84" spans="2:18" s="1" customFormat="1" ht="14.45" customHeight="1" x14ac:dyDescent="0.3">
      <c r="B84" s="24"/>
      <c r="C84" s="21" t="s">
        <v>20</v>
      </c>
      <c r="D84" s="25"/>
      <c r="E84" s="25"/>
      <c r="F84" s="19" t="str">
        <f>IF(E15="","",E15)</f>
        <v xml:space="preserve"> </v>
      </c>
      <c r="G84" s="25"/>
      <c r="H84" s="25"/>
      <c r="I84" s="25"/>
      <c r="J84" s="25"/>
      <c r="K84" s="21" t="s">
        <v>26</v>
      </c>
      <c r="L84" s="25"/>
      <c r="M84" s="213" t="str">
        <f>E21</f>
        <v xml:space="preserve"> </v>
      </c>
      <c r="N84" s="200"/>
      <c r="O84" s="200"/>
      <c r="P84" s="200"/>
      <c r="Q84" s="200"/>
      <c r="R84" s="26"/>
    </row>
    <row r="85" spans="2:18" s="1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18" s="1" customFormat="1" ht="29.25" customHeight="1" x14ac:dyDescent="0.3">
      <c r="B86" s="24"/>
      <c r="C86" s="240" t="s">
        <v>83</v>
      </c>
      <c r="D86" s="231"/>
      <c r="E86" s="231"/>
      <c r="F86" s="231"/>
      <c r="G86" s="231"/>
      <c r="H86" s="73"/>
      <c r="I86" s="73"/>
      <c r="J86" s="73"/>
      <c r="K86" s="73"/>
      <c r="L86" s="73"/>
      <c r="M86" s="73"/>
      <c r="N86" s="240" t="s">
        <v>84</v>
      </c>
      <c r="O86" s="200"/>
      <c r="P86" s="200"/>
      <c r="Q86" s="200"/>
      <c r="R86" s="26"/>
    </row>
    <row r="87" spans="2:18" s="1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18" s="1" customFormat="1" ht="29.25" customHeight="1" x14ac:dyDescent="0.3">
      <c r="B88" s="24"/>
      <c r="C88" s="83" t="s">
        <v>85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20"/>
      <c r="O88" s="200"/>
      <c r="P88" s="200"/>
      <c r="Q88" s="200"/>
      <c r="R88" s="26"/>
    </row>
    <row r="89" spans="2:18" s="1" customFormat="1" ht="21.75" customHeight="1" x14ac:dyDescent="0.3"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</row>
    <row r="90" spans="2:18" s="1" customFormat="1" ht="29.25" customHeight="1" x14ac:dyDescent="0.3">
      <c r="B90" s="24"/>
      <c r="C90" s="83" t="s">
        <v>86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7"/>
      <c r="O90" s="200"/>
      <c r="P90" s="200"/>
      <c r="Q90" s="200"/>
      <c r="R90" s="26"/>
    </row>
    <row r="91" spans="2:18" s="1" customFormat="1" ht="18" customHeight="1" x14ac:dyDescent="0.3"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</row>
    <row r="92" spans="2:18" s="1" customFormat="1" ht="29.25" customHeight="1" x14ac:dyDescent="0.3">
      <c r="B92" s="24"/>
      <c r="C92" s="72" t="s">
        <v>77</v>
      </c>
      <c r="D92" s="73"/>
      <c r="E92" s="73"/>
      <c r="F92" s="73"/>
      <c r="G92" s="73"/>
      <c r="H92" s="73"/>
      <c r="I92" s="73"/>
      <c r="J92" s="73"/>
      <c r="K92" s="73"/>
      <c r="L92" s="224"/>
      <c r="M92" s="231"/>
      <c r="N92" s="231"/>
      <c r="O92" s="231"/>
      <c r="P92" s="231"/>
      <c r="Q92" s="231"/>
      <c r="R92" s="26"/>
    </row>
    <row r="93" spans="2:18" s="1" customFormat="1" ht="6.95" customHeight="1" x14ac:dyDescent="0.3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7" spans="2:18" s="1" customFormat="1" ht="6.95" customHeight="1" x14ac:dyDescent="0.3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98" spans="2:18" s="1" customFormat="1" ht="36.950000000000003" customHeight="1" x14ac:dyDescent="0.3">
      <c r="B98" s="24"/>
      <c r="C98" s="205" t="s">
        <v>87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6"/>
    </row>
    <row r="99" spans="2:18" s="1" customFormat="1" ht="6.95" customHeight="1" x14ac:dyDescent="0.3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</row>
    <row r="100" spans="2:18" s="1" customFormat="1" ht="30" customHeight="1" x14ac:dyDescent="0.3">
      <c r="B100" s="24"/>
      <c r="C100" s="21" t="s">
        <v>7</v>
      </c>
      <c r="D100" s="25"/>
      <c r="E100" s="25"/>
      <c r="F100" s="243" t="str">
        <f>F6</f>
        <v>Rožňava OOPZ, rekonštrukcia a modernizácia objektu</v>
      </c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5"/>
      <c r="R100" s="26"/>
    </row>
    <row r="101" spans="2:18" s="1" customFormat="1" ht="36.950000000000003" customHeight="1" x14ac:dyDescent="0.3">
      <c r="B101" s="24"/>
      <c r="C101" s="58" t="s">
        <v>94</v>
      </c>
      <c r="D101" s="25"/>
      <c r="E101" s="25"/>
      <c r="F101" s="197" t="str">
        <f>F7</f>
        <v>01 - SO-01 OOPZ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5"/>
      <c r="R101" s="26"/>
    </row>
    <row r="102" spans="2:18" s="1" customFormat="1" ht="6.95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18" s="1" customFormat="1" ht="18" customHeight="1" x14ac:dyDescent="0.3">
      <c r="B103" s="24"/>
      <c r="C103" s="21" t="s">
        <v>12</v>
      </c>
      <c r="D103" s="25"/>
      <c r="E103" s="25"/>
      <c r="F103" s="19" t="str">
        <f>F9</f>
        <v>Rožňava OOPZ</v>
      </c>
      <c r="G103" s="25"/>
      <c r="H103" s="25"/>
      <c r="I103" s="25"/>
      <c r="J103" s="25"/>
      <c r="K103" s="21" t="s">
        <v>14</v>
      </c>
      <c r="L103" s="25"/>
      <c r="M103" s="232">
        <f>IF(O9="","",O9)</f>
        <v>44130</v>
      </c>
      <c r="N103" s="200"/>
      <c r="O103" s="200"/>
      <c r="P103" s="200"/>
      <c r="Q103" s="25"/>
      <c r="R103" s="26"/>
    </row>
    <row r="104" spans="2:18" s="1" customFormat="1" ht="6.95" customHeight="1" x14ac:dyDescent="0.3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</row>
    <row r="105" spans="2:18" s="1" customFormat="1" ht="15" x14ac:dyDescent="0.3">
      <c r="B105" s="24"/>
      <c r="C105" s="21" t="s">
        <v>15</v>
      </c>
      <c r="D105" s="25"/>
      <c r="E105" s="25"/>
      <c r="F105" s="19" t="str">
        <f>E12</f>
        <v>Ministerstvo vnútra Slovenskej republiky</v>
      </c>
      <c r="G105" s="25"/>
      <c r="H105" s="25"/>
      <c r="I105" s="25"/>
      <c r="J105" s="25"/>
      <c r="K105" s="21" t="s">
        <v>22</v>
      </c>
      <c r="L105" s="25"/>
      <c r="M105" s="213" t="str">
        <f>E18</f>
        <v>Aproving s.r.o.</v>
      </c>
      <c r="N105" s="200"/>
      <c r="O105" s="200"/>
      <c r="P105" s="200"/>
      <c r="Q105" s="200"/>
      <c r="R105" s="26"/>
    </row>
    <row r="106" spans="2:18" s="1" customFormat="1" ht="14.45" customHeight="1" x14ac:dyDescent="0.3">
      <c r="B106" s="24"/>
      <c r="C106" s="21" t="s">
        <v>20</v>
      </c>
      <c r="D106" s="25"/>
      <c r="E106" s="25"/>
      <c r="F106" s="19" t="str">
        <f>IF(E15="","",E15)</f>
        <v xml:space="preserve"> </v>
      </c>
      <c r="G106" s="25"/>
      <c r="H106" s="25"/>
      <c r="I106" s="25"/>
      <c r="J106" s="25"/>
      <c r="K106" s="21" t="s">
        <v>26</v>
      </c>
      <c r="L106" s="25"/>
      <c r="M106" s="213" t="str">
        <f>E21</f>
        <v xml:space="preserve"> </v>
      </c>
      <c r="N106" s="200"/>
      <c r="O106" s="200"/>
      <c r="P106" s="200"/>
      <c r="Q106" s="200"/>
      <c r="R106" s="26"/>
    </row>
    <row r="107" spans="2:18" s="1" customFormat="1" ht="10.35" customHeight="1" x14ac:dyDescent="0.3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18" s="7" customFormat="1" ht="29.25" customHeight="1" x14ac:dyDescent="0.3">
      <c r="B108" s="84"/>
      <c r="C108" s="85" t="s">
        <v>88</v>
      </c>
      <c r="D108" s="86" t="s">
        <v>89</v>
      </c>
      <c r="E108" s="86" t="s">
        <v>48</v>
      </c>
      <c r="F108" s="233" t="s">
        <v>90</v>
      </c>
      <c r="G108" s="234"/>
      <c r="H108" s="234"/>
      <c r="I108" s="234"/>
      <c r="J108" s="86" t="s">
        <v>91</v>
      </c>
      <c r="K108" s="86" t="s">
        <v>92</v>
      </c>
      <c r="L108" s="235" t="s">
        <v>93</v>
      </c>
      <c r="M108" s="234"/>
      <c r="N108" s="233" t="s">
        <v>84</v>
      </c>
      <c r="O108" s="234"/>
      <c r="P108" s="234"/>
      <c r="Q108" s="236"/>
      <c r="R108" s="87"/>
    </row>
    <row r="109" spans="2:18" s="1" customFormat="1" ht="29.25" customHeight="1" x14ac:dyDescent="0.35">
      <c r="B109" s="24"/>
      <c r="C109" s="63" t="s">
        <v>80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29"/>
      <c r="O109" s="230"/>
      <c r="P109" s="230"/>
      <c r="Q109" s="230"/>
      <c r="R109" s="26"/>
    </row>
    <row r="110" spans="2:18" s="1" customFormat="1" ht="6.95" customHeight="1" x14ac:dyDescent="0.3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</sheetData>
  <sheetProtection formatColumns="0" formatRows="0" sort="0" autoFilter="0"/>
  <mergeCells count="50">
    <mergeCell ref="C98:Q98"/>
    <mergeCell ref="F100:P100"/>
    <mergeCell ref="F101:P101"/>
    <mergeCell ref="M83:Q83"/>
    <mergeCell ref="M84:Q84"/>
    <mergeCell ref="N109:Q109"/>
    <mergeCell ref="H1:K1"/>
    <mergeCell ref="M103:P103"/>
    <mergeCell ref="M105:Q105"/>
    <mergeCell ref="M106:Q106"/>
    <mergeCell ref="F108:I108"/>
    <mergeCell ref="L108:M108"/>
    <mergeCell ref="N108:Q108"/>
    <mergeCell ref="N90:Q90"/>
    <mergeCell ref="H36:J36"/>
    <mergeCell ref="M36:P36"/>
    <mergeCell ref="C86:G86"/>
    <mergeCell ref="N86:Q86"/>
    <mergeCell ref="N88:Q88"/>
    <mergeCell ref="L38:P38"/>
    <mergeCell ref="L92:Q92"/>
    <mergeCell ref="C76:Q76"/>
    <mergeCell ref="F78:P78"/>
    <mergeCell ref="F79:P79"/>
    <mergeCell ref="M81:P81"/>
    <mergeCell ref="H33:J33"/>
    <mergeCell ref="M33:P33"/>
    <mergeCell ref="H34:J34"/>
    <mergeCell ref="M34:P34"/>
    <mergeCell ref="H35:J35"/>
    <mergeCell ref="M35:P35"/>
    <mergeCell ref="H32:J32"/>
    <mergeCell ref="M32:P32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O11:P11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08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AF244"/>
  <sheetViews>
    <sheetView showGridLines="0" tabSelected="1" zoomScaleNormal="100" workbookViewId="0">
      <pane ySplit="1" topLeftCell="A216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95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97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51" t="s">
        <v>10</v>
      </c>
      <c r="P9" s="152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19">
        <f>'Rekapitulácia stavby'!AN8</f>
        <v>44130</v>
      </c>
      <c r="P10" s="228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27"/>
      <c r="P13" s="228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>
        <v>0</v>
      </c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>
        <v>0</v>
      </c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>
        <v>0</v>
      </c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95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01.01 - SO-01.01 Architektúra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20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20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20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20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20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20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20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20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20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  <c r="T89" s="106"/>
    </row>
    <row r="90" spans="2:20" s="8" customFormat="1" ht="24.95" customHeight="1" x14ac:dyDescent="0.3">
      <c r="B90" s="88"/>
      <c r="C90" s="89"/>
      <c r="D90" s="90" t="s">
        <v>98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  <c r="T90" s="144"/>
    </row>
    <row r="91" spans="2:20" s="9" customFormat="1" ht="19.899999999999999" customHeight="1" x14ac:dyDescent="0.3">
      <c r="B91" s="92"/>
      <c r="C91" s="70"/>
      <c r="D91" s="93" t="s">
        <v>99</v>
      </c>
      <c r="E91" s="70"/>
      <c r="F91" s="70"/>
      <c r="G91" s="70"/>
      <c r="H91" s="70"/>
      <c r="I91" s="70"/>
      <c r="J91" s="70"/>
      <c r="K91" s="70"/>
      <c r="L91" s="70"/>
      <c r="M91" s="70"/>
      <c r="N91" s="221"/>
      <c r="O91" s="222"/>
      <c r="P91" s="222"/>
      <c r="Q91" s="222"/>
      <c r="R91" s="94"/>
    </row>
    <row r="92" spans="2:20" s="9" customFormat="1" ht="19.899999999999999" customHeight="1" x14ac:dyDescent="0.3">
      <c r="B92" s="92"/>
      <c r="C92" s="70"/>
      <c r="D92" s="93" t="s">
        <v>100</v>
      </c>
      <c r="E92" s="70"/>
      <c r="F92" s="70"/>
      <c r="G92" s="70"/>
      <c r="H92" s="70"/>
      <c r="I92" s="70"/>
      <c r="J92" s="70"/>
      <c r="K92" s="70"/>
      <c r="L92" s="70"/>
      <c r="M92" s="70"/>
      <c r="N92" s="221"/>
      <c r="O92" s="222"/>
      <c r="P92" s="222"/>
      <c r="Q92" s="222"/>
      <c r="R92" s="94"/>
    </row>
    <row r="93" spans="2:20" s="9" customFormat="1" ht="19.899999999999999" customHeight="1" x14ac:dyDescent="0.3">
      <c r="B93" s="92"/>
      <c r="C93" s="70"/>
      <c r="D93" s="93" t="s">
        <v>101</v>
      </c>
      <c r="E93" s="70"/>
      <c r="F93" s="70"/>
      <c r="G93" s="70"/>
      <c r="H93" s="70"/>
      <c r="I93" s="70"/>
      <c r="J93" s="70"/>
      <c r="K93" s="70"/>
      <c r="L93" s="70"/>
      <c r="M93" s="70"/>
      <c r="N93" s="221"/>
      <c r="O93" s="222"/>
      <c r="P93" s="222"/>
      <c r="Q93" s="222"/>
      <c r="R93" s="94"/>
    </row>
    <row r="94" spans="2:20" s="9" customFormat="1" ht="19.899999999999999" customHeight="1" x14ac:dyDescent="0.3">
      <c r="B94" s="92"/>
      <c r="C94" s="70"/>
      <c r="D94" s="93" t="s">
        <v>102</v>
      </c>
      <c r="E94" s="70"/>
      <c r="F94" s="70"/>
      <c r="G94" s="70"/>
      <c r="H94" s="70"/>
      <c r="I94" s="70"/>
      <c r="J94" s="70"/>
      <c r="K94" s="70"/>
      <c r="L94" s="70"/>
      <c r="M94" s="70"/>
      <c r="N94" s="221"/>
      <c r="O94" s="222"/>
      <c r="P94" s="222"/>
      <c r="Q94" s="222"/>
      <c r="R94" s="94"/>
    </row>
    <row r="95" spans="2:20" s="8" customFormat="1" ht="24.95" customHeight="1" x14ac:dyDescent="0.3">
      <c r="B95" s="88"/>
      <c r="C95" s="89"/>
      <c r="D95" s="90" t="s">
        <v>103</v>
      </c>
      <c r="E95" s="89"/>
      <c r="F95" s="89"/>
      <c r="G95" s="89"/>
      <c r="H95" s="89"/>
      <c r="I95" s="89"/>
      <c r="J95" s="89"/>
      <c r="K95" s="89"/>
      <c r="L95" s="89"/>
      <c r="M95" s="89"/>
      <c r="N95" s="259"/>
      <c r="O95" s="260"/>
      <c r="P95" s="260"/>
      <c r="Q95" s="260"/>
      <c r="R95" s="91"/>
    </row>
    <row r="96" spans="2:20" s="9" customFormat="1" ht="19.899999999999999" customHeight="1" x14ac:dyDescent="0.3">
      <c r="B96" s="92"/>
      <c r="C96" s="70"/>
      <c r="D96" s="93" t="s">
        <v>104</v>
      </c>
      <c r="E96" s="70"/>
      <c r="F96" s="70"/>
      <c r="G96" s="70"/>
      <c r="H96" s="70"/>
      <c r="I96" s="70"/>
      <c r="J96" s="70"/>
      <c r="K96" s="70"/>
      <c r="L96" s="70"/>
      <c r="M96" s="70"/>
      <c r="N96" s="221"/>
      <c r="O96" s="222"/>
      <c r="P96" s="222"/>
      <c r="Q96" s="222"/>
      <c r="R96" s="94"/>
    </row>
    <row r="97" spans="2:32" s="9" customFormat="1" ht="19.899999999999999" customHeight="1" x14ac:dyDescent="0.3">
      <c r="B97" s="92"/>
      <c r="C97" s="70"/>
      <c r="D97" s="93" t="s">
        <v>105</v>
      </c>
      <c r="E97" s="70"/>
      <c r="F97" s="70"/>
      <c r="G97" s="70"/>
      <c r="H97" s="70"/>
      <c r="I97" s="70"/>
      <c r="J97" s="70"/>
      <c r="K97" s="70"/>
      <c r="L97" s="70"/>
      <c r="M97" s="70"/>
      <c r="N97" s="221"/>
      <c r="O97" s="222"/>
      <c r="P97" s="222"/>
      <c r="Q97" s="222"/>
      <c r="R97" s="94"/>
    </row>
    <row r="98" spans="2:32" s="9" customFormat="1" ht="19.899999999999999" customHeight="1" x14ac:dyDescent="0.3">
      <c r="B98" s="92"/>
      <c r="C98" s="70"/>
      <c r="D98" s="93" t="s">
        <v>106</v>
      </c>
      <c r="E98" s="70"/>
      <c r="F98" s="70"/>
      <c r="G98" s="70"/>
      <c r="H98" s="70"/>
      <c r="I98" s="70"/>
      <c r="J98" s="70"/>
      <c r="K98" s="70"/>
      <c r="L98" s="70"/>
      <c r="M98" s="70"/>
      <c r="N98" s="221"/>
      <c r="O98" s="222"/>
      <c r="P98" s="222"/>
      <c r="Q98" s="222"/>
      <c r="R98" s="94"/>
    </row>
    <row r="99" spans="2:32" s="9" customFormat="1" ht="19.899999999999999" customHeight="1" x14ac:dyDescent="0.3">
      <c r="B99" s="92"/>
      <c r="C99" s="70"/>
      <c r="D99" s="93" t="s">
        <v>107</v>
      </c>
      <c r="E99" s="70"/>
      <c r="F99" s="70"/>
      <c r="G99" s="70"/>
      <c r="H99" s="70"/>
      <c r="I99" s="70"/>
      <c r="J99" s="70"/>
      <c r="K99" s="70"/>
      <c r="L99" s="70"/>
      <c r="M99" s="70"/>
      <c r="N99" s="221"/>
      <c r="O99" s="222"/>
      <c r="P99" s="222"/>
      <c r="Q99" s="222"/>
      <c r="R99" s="94"/>
    </row>
    <row r="100" spans="2:32" s="9" customFormat="1" ht="19.899999999999999" customHeight="1" x14ac:dyDescent="0.3">
      <c r="B100" s="92"/>
      <c r="C100" s="70"/>
      <c r="D100" s="93" t="s">
        <v>108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221"/>
      <c r="O100" s="222"/>
      <c r="P100" s="222"/>
      <c r="Q100" s="222"/>
      <c r="R100" s="94"/>
    </row>
    <row r="101" spans="2:32" s="9" customFormat="1" ht="19.899999999999999" customHeight="1" x14ac:dyDescent="0.3">
      <c r="B101" s="92"/>
      <c r="C101" s="70"/>
      <c r="D101" s="93" t="s">
        <v>109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221"/>
      <c r="O101" s="222"/>
      <c r="P101" s="222"/>
      <c r="Q101" s="222"/>
      <c r="R101" s="94"/>
    </row>
    <row r="102" spans="2:32" s="8" customFormat="1" ht="24.95" customHeight="1" x14ac:dyDescent="0.3">
      <c r="B102" s="88"/>
      <c r="C102" s="89"/>
      <c r="D102" s="90" t="s">
        <v>110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59"/>
      <c r="O102" s="260"/>
      <c r="P102" s="260"/>
      <c r="Q102" s="260"/>
      <c r="R102" s="91"/>
    </row>
    <row r="103" spans="2:32" s="1" customFormat="1" ht="21.75" customHeight="1" x14ac:dyDescent="0.3"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</row>
    <row r="104" spans="2:32" s="1" customFormat="1" ht="29.25" customHeight="1" x14ac:dyDescent="0.3">
      <c r="B104" s="24"/>
      <c r="C104" s="83" t="s">
        <v>86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37"/>
      <c r="O104" s="200"/>
      <c r="P104" s="200"/>
      <c r="Q104" s="200"/>
      <c r="R104" s="26"/>
    </row>
    <row r="105" spans="2:32" s="1" customFormat="1" ht="18" customHeight="1" x14ac:dyDescent="0.3">
      <c r="B105" s="24"/>
      <c r="C105" s="25"/>
      <c r="D105" s="261"/>
      <c r="E105" s="200"/>
      <c r="F105" s="200"/>
      <c r="G105" s="200"/>
      <c r="H105" s="200"/>
      <c r="I105" s="25"/>
      <c r="J105" s="25"/>
      <c r="K105" s="25"/>
      <c r="L105" s="25"/>
      <c r="M105" s="25"/>
      <c r="N105" s="221"/>
      <c r="O105" s="200"/>
      <c r="P105" s="200"/>
      <c r="Q105" s="200"/>
      <c r="R105" s="26"/>
      <c r="S105" s="95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</row>
    <row r="106" spans="2:32" s="1" customFormat="1" ht="18" customHeight="1" x14ac:dyDescent="0.3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</row>
    <row r="107" spans="2:32" s="1" customFormat="1" ht="29.25" customHeight="1" x14ac:dyDescent="0.3">
      <c r="B107" s="24"/>
      <c r="C107" s="72" t="s">
        <v>77</v>
      </c>
      <c r="D107" s="73"/>
      <c r="E107" s="73"/>
      <c r="F107" s="73"/>
      <c r="G107" s="73"/>
      <c r="H107" s="73"/>
      <c r="I107" s="73"/>
      <c r="J107" s="73"/>
      <c r="K107" s="73"/>
      <c r="L107" s="224"/>
      <c r="M107" s="231"/>
      <c r="N107" s="231"/>
      <c r="O107" s="231"/>
      <c r="P107" s="231"/>
      <c r="Q107" s="231"/>
      <c r="R107" s="26"/>
    </row>
    <row r="108" spans="2:32" s="1" customFormat="1" ht="6.95" customHeight="1" x14ac:dyDescent="0.3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12" spans="2:32" s="1" customFormat="1" ht="6.95" customHeight="1" x14ac:dyDescent="0.3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spans="2:22" s="1" customFormat="1" ht="36.950000000000003" customHeight="1" x14ac:dyDescent="0.3">
      <c r="B113" s="24"/>
      <c r="C113" s="205" t="s">
        <v>87</v>
      </c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6"/>
    </row>
    <row r="114" spans="2:22" s="1" customFormat="1" ht="6.95" customHeight="1" x14ac:dyDescent="0.3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</row>
    <row r="115" spans="2:22" s="1" customFormat="1" ht="30" customHeight="1" x14ac:dyDescent="0.3">
      <c r="B115" s="24"/>
      <c r="C115" s="21" t="s">
        <v>7</v>
      </c>
      <c r="D115" s="25"/>
      <c r="E115" s="25"/>
      <c r="F115" s="243" t="str">
        <f>F6</f>
        <v>Rožňava OOPZ, rekonštrukcia a modernizácia objektu</v>
      </c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5"/>
      <c r="R115" s="26"/>
    </row>
    <row r="116" spans="2:22" ht="30" customHeight="1" x14ac:dyDescent="0.3">
      <c r="B116" s="15"/>
      <c r="C116" s="21" t="s">
        <v>94</v>
      </c>
      <c r="D116" s="16"/>
      <c r="E116" s="16"/>
      <c r="F116" s="243" t="s">
        <v>95</v>
      </c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16"/>
      <c r="R116" s="17"/>
    </row>
    <row r="117" spans="2:22" s="1" customFormat="1" ht="36.950000000000003" customHeight="1" x14ac:dyDescent="0.3">
      <c r="B117" s="24"/>
      <c r="C117" s="58" t="s">
        <v>96</v>
      </c>
      <c r="D117" s="25"/>
      <c r="E117" s="25"/>
      <c r="F117" s="197" t="str">
        <f>F8</f>
        <v>01.01 - SO-01.01 Architektúra</v>
      </c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5"/>
      <c r="R117" s="26"/>
    </row>
    <row r="118" spans="2:22" s="1" customFormat="1" ht="6.95" customHeight="1" x14ac:dyDescent="0.3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22" s="1" customFormat="1" ht="18" customHeight="1" x14ac:dyDescent="0.3">
      <c r="B119" s="24"/>
      <c r="C119" s="21" t="s">
        <v>12</v>
      </c>
      <c r="D119" s="25"/>
      <c r="E119" s="25"/>
      <c r="F119" s="19" t="str">
        <f>F10</f>
        <v>Rožňava OOPZ</v>
      </c>
      <c r="G119" s="25"/>
      <c r="H119" s="25"/>
      <c r="I119" s="25"/>
      <c r="J119" s="25"/>
      <c r="K119" s="21" t="s">
        <v>14</v>
      </c>
      <c r="L119" s="25"/>
      <c r="M119" s="232">
        <f>IF(O10="","",O10)</f>
        <v>44130</v>
      </c>
      <c r="N119" s="200"/>
      <c r="O119" s="200"/>
      <c r="P119" s="200"/>
      <c r="Q119" s="25"/>
      <c r="R119" s="26"/>
    </row>
    <row r="120" spans="2:22" s="1" customFormat="1" ht="6.95" customHeight="1" x14ac:dyDescent="0.3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</row>
    <row r="121" spans="2:22" s="1" customFormat="1" ht="15" x14ac:dyDescent="0.3">
      <c r="B121" s="24"/>
      <c r="C121" s="21" t="s">
        <v>15</v>
      </c>
      <c r="D121" s="25"/>
      <c r="E121" s="25"/>
      <c r="F121" s="19" t="str">
        <f>E13</f>
        <v>Ministerstvo vnútra Slovenskej republiky</v>
      </c>
      <c r="G121" s="25"/>
      <c r="H121" s="25"/>
      <c r="I121" s="25"/>
      <c r="J121" s="25"/>
      <c r="K121" s="21" t="s">
        <v>22</v>
      </c>
      <c r="L121" s="25"/>
      <c r="M121" s="213" t="str">
        <f>E19</f>
        <v>Aproving s.r.o.</v>
      </c>
      <c r="N121" s="200"/>
      <c r="O121" s="200"/>
      <c r="P121" s="200"/>
      <c r="Q121" s="200"/>
      <c r="R121" s="26"/>
    </row>
    <row r="122" spans="2:22" s="1" customFormat="1" ht="14.45" customHeight="1" x14ac:dyDescent="0.3">
      <c r="B122" s="24"/>
      <c r="C122" s="21" t="s">
        <v>20</v>
      </c>
      <c r="D122" s="25"/>
      <c r="E122" s="25"/>
      <c r="F122" s="19" t="str">
        <f>IF(E16="","",E16)</f>
        <v xml:space="preserve"> </v>
      </c>
      <c r="G122" s="25"/>
      <c r="H122" s="25"/>
      <c r="I122" s="25"/>
      <c r="J122" s="25"/>
      <c r="K122" s="21" t="s">
        <v>26</v>
      </c>
      <c r="L122" s="25"/>
      <c r="M122" s="213" t="str">
        <f>E22</f>
        <v xml:space="preserve"> </v>
      </c>
      <c r="N122" s="200"/>
      <c r="O122" s="200"/>
      <c r="P122" s="200"/>
      <c r="Q122" s="200"/>
      <c r="R122" s="26"/>
    </row>
    <row r="123" spans="2:22" s="1" customFormat="1" ht="10.35" customHeight="1" x14ac:dyDescent="0.3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</row>
    <row r="124" spans="2:22" s="7" customFormat="1" ht="29.25" customHeight="1" x14ac:dyDescent="0.3">
      <c r="B124" s="84"/>
      <c r="C124" s="85" t="s">
        <v>88</v>
      </c>
      <c r="D124" s="86" t="s">
        <v>89</v>
      </c>
      <c r="E124" s="86" t="s">
        <v>48</v>
      </c>
      <c r="F124" s="233" t="s">
        <v>90</v>
      </c>
      <c r="G124" s="234"/>
      <c r="H124" s="234"/>
      <c r="I124" s="234"/>
      <c r="J124" s="86" t="s">
        <v>91</v>
      </c>
      <c r="K124" s="86" t="s">
        <v>92</v>
      </c>
      <c r="L124" s="235" t="s">
        <v>93</v>
      </c>
      <c r="M124" s="234"/>
      <c r="N124" s="233" t="s">
        <v>84</v>
      </c>
      <c r="O124" s="234"/>
      <c r="P124" s="234"/>
      <c r="Q124" s="236"/>
      <c r="R124" s="87"/>
    </row>
    <row r="125" spans="2:22" s="1" customFormat="1" ht="29.25" customHeight="1" x14ac:dyDescent="0.35">
      <c r="B125" s="24"/>
      <c r="C125" s="63" t="s">
        <v>80</v>
      </c>
      <c r="D125" s="25"/>
      <c r="E125" s="25"/>
      <c r="F125" s="25"/>
      <c r="G125" s="25"/>
      <c r="H125" s="25"/>
      <c r="I125" s="25"/>
      <c r="J125" s="25"/>
      <c r="K125" s="25"/>
      <c r="L125" s="121"/>
      <c r="M125" s="121"/>
      <c r="N125" s="262"/>
      <c r="O125" s="263"/>
      <c r="P125" s="263"/>
      <c r="Q125" s="263"/>
      <c r="R125" s="26"/>
    </row>
    <row r="126" spans="2:22" s="10" customFormat="1" ht="37.35" customHeight="1" x14ac:dyDescent="0.35">
      <c r="B126" s="97"/>
      <c r="C126" s="98"/>
      <c r="D126" s="99" t="s">
        <v>98</v>
      </c>
      <c r="E126" s="99"/>
      <c r="F126" s="99"/>
      <c r="G126" s="99"/>
      <c r="H126" s="99"/>
      <c r="I126" s="99"/>
      <c r="J126" s="99"/>
      <c r="K126" s="99"/>
      <c r="L126" s="122"/>
      <c r="M126" s="122"/>
      <c r="N126" s="264"/>
      <c r="O126" s="259"/>
      <c r="P126" s="259"/>
      <c r="Q126" s="259"/>
      <c r="R126" s="100"/>
    </row>
    <row r="127" spans="2:22" s="10" customFormat="1" ht="19.899999999999999" customHeight="1" x14ac:dyDescent="0.3">
      <c r="B127" s="97"/>
      <c r="C127" s="98"/>
      <c r="D127" s="101" t="s">
        <v>99</v>
      </c>
      <c r="E127" s="101"/>
      <c r="F127" s="101"/>
      <c r="G127" s="101"/>
      <c r="H127" s="101"/>
      <c r="I127" s="101"/>
      <c r="J127" s="101"/>
      <c r="K127" s="101"/>
      <c r="L127" s="123"/>
      <c r="M127" s="123"/>
      <c r="N127" s="265"/>
      <c r="O127" s="266"/>
      <c r="P127" s="266"/>
      <c r="Q127" s="266"/>
      <c r="R127" s="100"/>
    </row>
    <row r="128" spans="2:22" s="1" customFormat="1" ht="31.5" customHeight="1" x14ac:dyDescent="0.3">
      <c r="B128" s="24"/>
      <c r="C128" s="102" t="s">
        <v>53</v>
      </c>
      <c r="D128" s="102" t="s">
        <v>111</v>
      </c>
      <c r="E128" s="103" t="s">
        <v>112</v>
      </c>
      <c r="F128" s="255" t="s">
        <v>113</v>
      </c>
      <c r="G128" s="256"/>
      <c r="H128" s="256"/>
      <c r="I128" s="256"/>
      <c r="J128" s="104" t="s">
        <v>114</v>
      </c>
      <c r="K128" s="105">
        <v>5.2930000000000001</v>
      </c>
      <c r="L128" s="246"/>
      <c r="M128" s="246"/>
      <c r="N128" s="246"/>
      <c r="O128" s="246"/>
      <c r="P128" s="246"/>
      <c r="Q128" s="246"/>
      <c r="R128" s="26"/>
      <c r="T128" s="149"/>
      <c r="U128" s="149"/>
      <c r="V128" s="149"/>
    </row>
    <row r="129" spans="2:32" s="1" customFormat="1" ht="31.5" customHeight="1" x14ac:dyDescent="0.3">
      <c r="B129" s="24"/>
      <c r="C129" s="102" t="s">
        <v>56</v>
      </c>
      <c r="D129" s="102" t="s">
        <v>111</v>
      </c>
      <c r="E129" s="103" t="s">
        <v>116</v>
      </c>
      <c r="F129" s="255" t="s">
        <v>117</v>
      </c>
      <c r="G129" s="256"/>
      <c r="H129" s="256"/>
      <c r="I129" s="256"/>
      <c r="J129" s="104" t="s">
        <v>118</v>
      </c>
      <c r="K129" s="105">
        <v>63.51</v>
      </c>
      <c r="L129" s="246"/>
      <c r="M129" s="246"/>
      <c r="N129" s="246"/>
      <c r="O129" s="246"/>
      <c r="P129" s="246"/>
      <c r="Q129" s="246"/>
      <c r="R129" s="26"/>
    </row>
    <row r="130" spans="2:32" s="1" customFormat="1" ht="31.5" customHeight="1" x14ac:dyDescent="0.3">
      <c r="B130" s="24"/>
      <c r="C130" s="102" t="s">
        <v>119</v>
      </c>
      <c r="D130" s="102" t="s">
        <v>111</v>
      </c>
      <c r="E130" s="103" t="s">
        <v>120</v>
      </c>
      <c r="F130" s="255" t="s">
        <v>121</v>
      </c>
      <c r="G130" s="256"/>
      <c r="H130" s="256"/>
      <c r="I130" s="256"/>
      <c r="J130" s="104" t="s">
        <v>118</v>
      </c>
      <c r="K130" s="105">
        <v>63.51</v>
      </c>
      <c r="L130" s="246"/>
      <c r="M130" s="246"/>
      <c r="N130" s="246"/>
      <c r="O130" s="246"/>
      <c r="P130" s="246"/>
      <c r="Q130" s="246"/>
      <c r="R130" s="26"/>
      <c r="T130" s="285"/>
      <c r="U130" s="285"/>
      <c r="V130" s="149"/>
      <c r="W130" s="149"/>
      <c r="X130" s="149"/>
      <c r="Y130" s="149"/>
    </row>
    <row r="131" spans="2:32" s="1" customFormat="1" ht="31.5" customHeight="1" x14ac:dyDescent="0.3">
      <c r="B131" s="24"/>
      <c r="C131" s="102" t="s">
        <v>115</v>
      </c>
      <c r="D131" s="102" t="s">
        <v>111</v>
      </c>
      <c r="E131" s="103" t="s">
        <v>122</v>
      </c>
      <c r="F131" s="255" t="s">
        <v>123</v>
      </c>
      <c r="G131" s="256"/>
      <c r="H131" s="256"/>
      <c r="I131" s="256"/>
      <c r="J131" s="104" t="s">
        <v>124</v>
      </c>
      <c r="K131" s="105">
        <v>0.47499999999999998</v>
      </c>
      <c r="L131" s="246"/>
      <c r="M131" s="246"/>
      <c r="N131" s="246"/>
      <c r="O131" s="246"/>
      <c r="P131" s="246"/>
      <c r="Q131" s="246"/>
      <c r="R131" s="26"/>
      <c r="T131" s="285"/>
      <c r="U131" s="285"/>
      <c r="V131" s="149"/>
      <c r="W131" s="159"/>
      <c r="X131" s="159"/>
      <c r="Y131" s="159"/>
    </row>
    <row r="132" spans="2:32" s="1" customFormat="1" ht="56.25" customHeight="1" x14ac:dyDescent="0.3">
      <c r="B132" s="24"/>
      <c r="C132" s="102" t="s">
        <v>125</v>
      </c>
      <c r="D132" s="102" t="s">
        <v>111</v>
      </c>
      <c r="E132" s="103" t="s">
        <v>126</v>
      </c>
      <c r="F132" s="244" t="s">
        <v>732</v>
      </c>
      <c r="G132" s="245"/>
      <c r="H132" s="245"/>
      <c r="I132" s="245"/>
      <c r="J132" s="104" t="s">
        <v>118</v>
      </c>
      <c r="K132" s="105">
        <v>63.72</v>
      </c>
      <c r="L132" s="246"/>
      <c r="M132" s="246"/>
      <c r="N132" s="246"/>
      <c r="O132" s="246"/>
      <c r="P132" s="246"/>
      <c r="Q132" s="246"/>
      <c r="R132" s="26"/>
      <c r="T132" s="139"/>
      <c r="U132" s="140"/>
    </row>
    <row r="133" spans="2:32" s="1" customFormat="1" ht="31.5" customHeight="1" x14ac:dyDescent="0.3">
      <c r="B133" s="24"/>
      <c r="C133" s="165" t="s">
        <v>127</v>
      </c>
      <c r="D133" s="165" t="s">
        <v>128</v>
      </c>
      <c r="E133" s="166" t="s">
        <v>129</v>
      </c>
      <c r="F133" s="267" t="s">
        <v>825</v>
      </c>
      <c r="G133" s="268"/>
      <c r="H133" s="268"/>
      <c r="I133" s="268"/>
      <c r="J133" s="167" t="s">
        <v>118</v>
      </c>
      <c r="K133" s="168">
        <v>73.278000000000006</v>
      </c>
      <c r="L133" s="269"/>
      <c r="M133" s="269"/>
      <c r="N133" s="270"/>
      <c r="O133" s="252"/>
      <c r="P133" s="252"/>
      <c r="Q133" s="252"/>
      <c r="R133" s="26"/>
      <c r="T133" s="141"/>
      <c r="U133" s="286"/>
      <c r="V133" s="286"/>
      <c r="W133" s="286"/>
      <c r="X133" s="286"/>
      <c r="Y133" s="286"/>
      <c r="Z133" s="141"/>
      <c r="AF133" s="140"/>
    </row>
    <row r="134" spans="2:32" s="10" customFormat="1" ht="29.85" customHeight="1" x14ac:dyDescent="0.3">
      <c r="B134" s="97"/>
      <c r="C134" s="98"/>
      <c r="D134" s="101" t="s">
        <v>100</v>
      </c>
      <c r="E134" s="101"/>
      <c r="F134" s="101"/>
      <c r="G134" s="101"/>
      <c r="H134" s="101"/>
      <c r="I134" s="101"/>
      <c r="J134" s="101"/>
      <c r="K134" s="101"/>
      <c r="L134" s="123"/>
      <c r="M134" s="123"/>
      <c r="N134" s="253"/>
      <c r="O134" s="254"/>
      <c r="P134" s="254"/>
      <c r="Q134" s="254"/>
      <c r="R134" s="100"/>
    </row>
    <row r="135" spans="2:32" s="1" customFormat="1" ht="31.5" customHeight="1" x14ac:dyDescent="0.3">
      <c r="B135" s="24"/>
      <c r="C135" s="102" t="s">
        <v>131</v>
      </c>
      <c r="D135" s="102" t="s">
        <v>111</v>
      </c>
      <c r="E135" s="103" t="s">
        <v>132</v>
      </c>
      <c r="F135" s="255" t="s">
        <v>133</v>
      </c>
      <c r="G135" s="256"/>
      <c r="H135" s="256"/>
      <c r="I135" s="256"/>
      <c r="J135" s="104" t="s">
        <v>118</v>
      </c>
      <c r="K135" s="105">
        <v>1212.492</v>
      </c>
      <c r="L135" s="246"/>
      <c r="M135" s="246"/>
      <c r="N135" s="246"/>
      <c r="O135" s="246"/>
      <c r="P135" s="246"/>
      <c r="Q135" s="246"/>
      <c r="R135" s="26"/>
    </row>
    <row r="136" spans="2:32" s="1" customFormat="1" ht="38.25" customHeight="1" x14ac:dyDescent="0.3">
      <c r="B136" s="24"/>
      <c r="C136" s="102" t="s">
        <v>130</v>
      </c>
      <c r="D136" s="102" t="s">
        <v>111</v>
      </c>
      <c r="E136" s="103" t="s">
        <v>134</v>
      </c>
      <c r="F136" s="255" t="s">
        <v>826</v>
      </c>
      <c r="G136" s="256"/>
      <c r="H136" s="256"/>
      <c r="I136" s="256"/>
      <c r="J136" s="104" t="s">
        <v>118</v>
      </c>
      <c r="K136" s="105">
        <v>125.54</v>
      </c>
      <c r="L136" s="246"/>
      <c r="M136" s="246"/>
      <c r="N136" s="246"/>
      <c r="O136" s="246"/>
      <c r="P136" s="246"/>
      <c r="Q136" s="246"/>
      <c r="R136" s="26"/>
    </row>
    <row r="137" spans="2:32" s="1" customFormat="1" ht="44.25" customHeight="1" x14ac:dyDescent="0.3">
      <c r="B137" s="24"/>
      <c r="C137" s="102" t="s">
        <v>136</v>
      </c>
      <c r="D137" s="102" t="s">
        <v>111</v>
      </c>
      <c r="E137" s="103" t="s">
        <v>137</v>
      </c>
      <c r="F137" s="255" t="s">
        <v>827</v>
      </c>
      <c r="G137" s="256"/>
      <c r="H137" s="256"/>
      <c r="I137" s="256"/>
      <c r="J137" s="104" t="s">
        <v>118</v>
      </c>
      <c r="K137" s="105">
        <v>125.54</v>
      </c>
      <c r="L137" s="246"/>
      <c r="M137" s="246"/>
      <c r="N137" s="246"/>
      <c r="O137" s="246"/>
      <c r="P137" s="246"/>
      <c r="Q137" s="246"/>
      <c r="R137" s="26"/>
    </row>
    <row r="138" spans="2:32" s="1" customFormat="1" ht="44.25" customHeight="1" x14ac:dyDescent="0.3">
      <c r="B138" s="24"/>
      <c r="C138" s="102" t="s">
        <v>138</v>
      </c>
      <c r="D138" s="102" t="s">
        <v>111</v>
      </c>
      <c r="E138" s="103" t="s">
        <v>139</v>
      </c>
      <c r="F138" s="255" t="s">
        <v>140</v>
      </c>
      <c r="G138" s="256"/>
      <c r="H138" s="256"/>
      <c r="I138" s="256"/>
      <c r="J138" s="104" t="s">
        <v>118</v>
      </c>
      <c r="K138" s="105">
        <v>1212.492</v>
      </c>
      <c r="L138" s="246"/>
      <c r="M138" s="246"/>
      <c r="N138" s="246"/>
      <c r="O138" s="246"/>
      <c r="P138" s="246"/>
      <c r="Q138" s="246"/>
      <c r="R138" s="26"/>
    </row>
    <row r="139" spans="2:32" s="1" customFormat="1" ht="40.5" customHeight="1" x14ac:dyDescent="0.3">
      <c r="B139" s="24"/>
      <c r="C139" s="102" t="s">
        <v>141</v>
      </c>
      <c r="D139" s="102" t="s">
        <v>111</v>
      </c>
      <c r="E139" s="103" t="s">
        <v>142</v>
      </c>
      <c r="F139" s="255" t="s">
        <v>828</v>
      </c>
      <c r="G139" s="256"/>
      <c r="H139" s="256"/>
      <c r="I139" s="256"/>
      <c r="J139" s="104" t="s">
        <v>118</v>
      </c>
      <c r="K139" s="105">
        <v>1212.492</v>
      </c>
      <c r="L139" s="246"/>
      <c r="M139" s="246"/>
      <c r="N139" s="246"/>
      <c r="O139" s="246"/>
      <c r="P139" s="246"/>
      <c r="Q139" s="246"/>
      <c r="R139" s="26"/>
    </row>
    <row r="140" spans="2:32" s="1" customFormat="1" ht="40.5" customHeight="1" x14ac:dyDescent="0.3">
      <c r="B140" s="24"/>
      <c r="C140" s="102" t="s">
        <v>143</v>
      </c>
      <c r="D140" s="102" t="s">
        <v>111</v>
      </c>
      <c r="E140" s="103" t="s">
        <v>144</v>
      </c>
      <c r="F140" s="255" t="s">
        <v>829</v>
      </c>
      <c r="G140" s="256"/>
      <c r="H140" s="256"/>
      <c r="I140" s="256"/>
      <c r="J140" s="104" t="s">
        <v>118</v>
      </c>
      <c r="K140" s="105">
        <v>1081.4780000000001</v>
      </c>
      <c r="L140" s="246"/>
      <c r="M140" s="246"/>
      <c r="N140" s="246"/>
      <c r="O140" s="246"/>
      <c r="P140" s="246"/>
      <c r="Q140" s="246"/>
      <c r="R140" s="26"/>
    </row>
    <row r="141" spans="2:32" s="1" customFormat="1" ht="43.5" customHeight="1" x14ac:dyDescent="0.3">
      <c r="B141" s="24"/>
      <c r="C141" s="102" t="s">
        <v>145</v>
      </c>
      <c r="D141" s="102" t="s">
        <v>111</v>
      </c>
      <c r="E141" s="103" t="s">
        <v>146</v>
      </c>
      <c r="F141" s="255" t="s">
        <v>830</v>
      </c>
      <c r="G141" s="256"/>
      <c r="H141" s="256"/>
      <c r="I141" s="256"/>
      <c r="J141" s="104" t="s">
        <v>118</v>
      </c>
      <c r="K141" s="105">
        <v>131.01400000000001</v>
      </c>
      <c r="L141" s="246"/>
      <c r="M141" s="246"/>
      <c r="N141" s="246"/>
      <c r="O141" s="246"/>
      <c r="P141" s="246"/>
      <c r="Q141" s="246"/>
      <c r="R141" s="26"/>
    </row>
    <row r="142" spans="2:32" s="1" customFormat="1" ht="89.25" customHeight="1" x14ac:dyDescent="0.3">
      <c r="B142" s="24"/>
      <c r="C142" s="102" t="s">
        <v>147</v>
      </c>
      <c r="D142" s="102" t="s">
        <v>111</v>
      </c>
      <c r="E142" s="103" t="s">
        <v>148</v>
      </c>
      <c r="F142" s="244" t="s">
        <v>790</v>
      </c>
      <c r="G142" s="245"/>
      <c r="H142" s="245"/>
      <c r="I142" s="245"/>
      <c r="J142" s="104" t="s">
        <v>118</v>
      </c>
      <c r="K142" s="105">
        <v>131.01400000000001</v>
      </c>
      <c r="L142" s="246"/>
      <c r="M142" s="246"/>
      <c r="N142" s="246"/>
      <c r="O142" s="246"/>
      <c r="P142" s="246"/>
      <c r="Q142" s="246"/>
      <c r="R142" s="26"/>
      <c r="T142" s="162"/>
      <c r="U142" s="287"/>
      <c r="V142" s="287"/>
      <c r="W142" s="287"/>
      <c r="X142" s="162"/>
    </row>
    <row r="143" spans="2:32" s="1" customFormat="1" ht="71.25" customHeight="1" x14ac:dyDescent="0.3">
      <c r="B143" s="24"/>
      <c r="C143" s="102" t="s">
        <v>149</v>
      </c>
      <c r="D143" s="102" t="s">
        <v>111</v>
      </c>
      <c r="E143" s="160" t="s">
        <v>671</v>
      </c>
      <c r="F143" s="244" t="s">
        <v>791</v>
      </c>
      <c r="G143" s="245"/>
      <c r="H143" s="245"/>
      <c r="I143" s="245"/>
      <c r="J143" s="132" t="s">
        <v>118</v>
      </c>
      <c r="K143" s="133">
        <v>163.59100000000001</v>
      </c>
      <c r="L143" s="251"/>
      <c r="M143" s="251"/>
      <c r="N143" s="252"/>
      <c r="O143" s="252"/>
      <c r="P143" s="252"/>
      <c r="Q143" s="252"/>
      <c r="R143" s="26"/>
      <c r="T143" s="163"/>
      <c r="U143" s="257"/>
      <c r="V143" s="228"/>
      <c r="W143" s="228"/>
      <c r="X143" s="228"/>
      <c r="Y143" s="161"/>
      <c r="Z143" s="142"/>
      <c r="AA143" s="258"/>
      <c r="AB143" s="258"/>
      <c r="AC143" s="258"/>
      <c r="AD143" s="258"/>
      <c r="AE143" s="258"/>
      <c r="AF143" s="258"/>
    </row>
    <row r="144" spans="2:32" s="1" customFormat="1" ht="100.5" customHeight="1" x14ac:dyDescent="0.3">
      <c r="B144" s="24"/>
      <c r="C144" s="102" t="s">
        <v>150</v>
      </c>
      <c r="D144" s="102" t="s">
        <v>111</v>
      </c>
      <c r="E144" s="160" t="s">
        <v>672</v>
      </c>
      <c r="F144" s="244" t="s">
        <v>792</v>
      </c>
      <c r="G144" s="245"/>
      <c r="H144" s="245"/>
      <c r="I144" s="245"/>
      <c r="J144" s="132" t="s">
        <v>118</v>
      </c>
      <c r="K144" s="133">
        <v>125.54</v>
      </c>
      <c r="L144" s="251"/>
      <c r="M144" s="251"/>
      <c r="N144" s="252"/>
      <c r="O144" s="252"/>
      <c r="P144" s="252"/>
      <c r="Q144" s="252"/>
      <c r="R144" s="26"/>
      <c r="T144" s="163"/>
      <c r="U144" s="257"/>
      <c r="V144" s="228"/>
      <c r="W144" s="228"/>
      <c r="X144" s="228"/>
      <c r="Y144" s="161"/>
      <c r="Z144" s="142"/>
      <c r="AA144" s="258"/>
      <c r="AB144" s="258"/>
      <c r="AC144" s="258"/>
      <c r="AD144" s="258"/>
      <c r="AE144" s="258"/>
      <c r="AF144" s="258"/>
    </row>
    <row r="145" spans="2:32" s="1" customFormat="1" ht="98.25" customHeight="1" x14ac:dyDescent="0.3">
      <c r="B145" s="24"/>
      <c r="C145" s="102" t="s">
        <v>151</v>
      </c>
      <c r="D145" s="102" t="s">
        <v>111</v>
      </c>
      <c r="E145" s="160" t="s">
        <v>673</v>
      </c>
      <c r="F145" s="244" t="s">
        <v>793</v>
      </c>
      <c r="G145" s="245"/>
      <c r="H145" s="245"/>
      <c r="I145" s="245"/>
      <c r="J145" s="132" t="s">
        <v>118</v>
      </c>
      <c r="K145" s="133">
        <v>792.34699999999998</v>
      </c>
      <c r="L145" s="251"/>
      <c r="M145" s="251"/>
      <c r="N145" s="252"/>
      <c r="O145" s="252"/>
      <c r="P145" s="252"/>
      <c r="Q145" s="252"/>
      <c r="R145" s="26"/>
      <c r="T145" s="163"/>
      <c r="U145" s="257"/>
      <c r="V145" s="228"/>
      <c r="W145" s="228"/>
      <c r="X145" s="228"/>
      <c r="Y145" s="161"/>
      <c r="Z145" s="142"/>
      <c r="AA145" s="258"/>
      <c r="AB145" s="258"/>
      <c r="AC145" s="258"/>
      <c r="AD145" s="258"/>
      <c r="AE145" s="258"/>
      <c r="AF145" s="258"/>
    </row>
    <row r="146" spans="2:32" s="10" customFormat="1" ht="29.85" customHeight="1" x14ac:dyDescent="0.3">
      <c r="B146" s="97"/>
      <c r="C146" s="98"/>
      <c r="D146" s="101" t="s">
        <v>101</v>
      </c>
      <c r="E146" s="101"/>
      <c r="F146" s="101"/>
      <c r="G146" s="101"/>
      <c r="H146" s="101"/>
      <c r="I146" s="101"/>
      <c r="J146" s="101"/>
      <c r="K146" s="101"/>
      <c r="L146" s="123"/>
      <c r="M146" s="123"/>
      <c r="N146" s="253"/>
      <c r="O146" s="254"/>
      <c r="P146" s="254"/>
      <c r="Q146" s="254"/>
      <c r="R146" s="100"/>
    </row>
    <row r="147" spans="2:32" s="1" customFormat="1" ht="36.75" customHeight="1" x14ac:dyDescent="0.3">
      <c r="B147" s="24"/>
      <c r="C147" s="102" t="s">
        <v>152</v>
      </c>
      <c r="D147" s="102" t="s">
        <v>111</v>
      </c>
      <c r="E147" s="103" t="s">
        <v>153</v>
      </c>
      <c r="F147" s="244" t="s">
        <v>733</v>
      </c>
      <c r="G147" s="245"/>
      <c r="H147" s="245"/>
      <c r="I147" s="245"/>
      <c r="J147" s="104" t="s">
        <v>154</v>
      </c>
      <c r="K147" s="105">
        <v>106.2</v>
      </c>
      <c r="L147" s="246"/>
      <c r="M147" s="246"/>
      <c r="N147" s="246"/>
      <c r="O147" s="246"/>
      <c r="P147" s="246"/>
      <c r="Q147" s="246"/>
      <c r="R147" s="26"/>
    </row>
    <row r="148" spans="2:32" s="1" customFormat="1" ht="31.5" customHeight="1" x14ac:dyDescent="0.3">
      <c r="B148" s="24"/>
      <c r="C148" s="154" t="s">
        <v>155</v>
      </c>
      <c r="D148" s="154" t="s">
        <v>128</v>
      </c>
      <c r="E148" s="155" t="s">
        <v>156</v>
      </c>
      <c r="F148" s="247" t="s">
        <v>831</v>
      </c>
      <c r="G148" s="248"/>
      <c r="H148" s="248"/>
      <c r="I148" s="248"/>
      <c r="J148" s="156" t="s">
        <v>157</v>
      </c>
      <c r="K148" s="157">
        <v>214</v>
      </c>
      <c r="L148" s="249"/>
      <c r="M148" s="249"/>
      <c r="N148" s="249"/>
      <c r="O148" s="250"/>
      <c r="P148" s="250"/>
      <c r="Q148" s="250"/>
      <c r="R148" s="26"/>
    </row>
    <row r="149" spans="2:32" s="1" customFormat="1" ht="46.5" customHeight="1" x14ac:dyDescent="0.3">
      <c r="B149" s="24"/>
      <c r="C149" s="102" t="s">
        <v>158</v>
      </c>
      <c r="D149" s="102" t="s">
        <v>111</v>
      </c>
      <c r="E149" s="103" t="s">
        <v>159</v>
      </c>
      <c r="F149" s="244" t="s">
        <v>693</v>
      </c>
      <c r="G149" s="245"/>
      <c r="H149" s="245"/>
      <c r="I149" s="245"/>
      <c r="J149" s="104" t="s">
        <v>114</v>
      </c>
      <c r="K149" s="105">
        <v>7.9649999999999999</v>
      </c>
      <c r="L149" s="246"/>
      <c r="M149" s="246"/>
      <c r="N149" s="246"/>
      <c r="O149" s="246"/>
      <c r="P149" s="246"/>
      <c r="Q149" s="246"/>
      <c r="R149" s="26"/>
    </row>
    <row r="150" spans="2:32" s="1" customFormat="1" ht="57.75" customHeight="1" x14ac:dyDescent="0.3">
      <c r="B150" s="24"/>
      <c r="C150" s="102" t="s">
        <v>3</v>
      </c>
      <c r="D150" s="102" t="s">
        <v>111</v>
      </c>
      <c r="E150" s="103" t="s">
        <v>160</v>
      </c>
      <c r="F150" s="244" t="s">
        <v>705</v>
      </c>
      <c r="G150" s="245"/>
      <c r="H150" s="245"/>
      <c r="I150" s="245"/>
      <c r="J150" s="104" t="s">
        <v>118</v>
      </c>
      <c r="K150" s="105">
        <v>1500</v>
      </c>
      <c r="L150" s="246"/>
      <c r="M150" s="246"/>
      <c r="N150" s="246"/>
      <c r="O150" s="246"/>
      <c r="P150" s="246"/>
      <c r="Q150" s="246"/>
      <c r="R150" s="26"/>
    </row>
    <row r="151" spans="2:32" s="1" customFormat="1" ht="44.25" customHeight="1" x14ac:dyDescent="0.3">
      <c r="B151" s="24"/>
      <c r="C151" s="102" t="s">
        <v>161</v>
      </c>
      <c r="D151" s="102" t="s">
        <v>111</v>
      </c>
      <c r="E151" s="103" t="s">
        <v>162</v>
      </c>
      <c r="F151" s="255" t="s">
        <v>163</v>
      </c>
      <c r="G151" s="256"/>
      <c r="H151" s="256"/>
      <c r="I151" s="256"/>
      <c r="J151" s="104" t="s">
        <v>118</v>
      </c>
      <c r="K151" s="105">
        <v>4500</v>
      </c>
      <c r="L151" s="246"/>
      <c r="M151" s="246"/>
      <c r="N151" s="246"/>
      <c r="O151" s="246"/>
      <c r="P151" s="246"/>
      <c r="Q151" s="246"/>
      <c r="R151" s="26"/>
    </row>
    <row r="152" spans="2:32" s="1" customFormat="1" ht="57.75" customHeight="1" x14ac:dyDescent="0.3">
      <c r="B152" s="24"/>
      <c r="C152" s="102" t="s">
        <v>164</v>
      </c>
      <c r="D152" s="102" t="s">
        <v>111</v>
      </c>
      <c r="E152" s="103" t="s">
        <v>165</v>
      </c>
      <c r="F152" s="244" t="s">
        <v>704</v>
      </c>
      <c r="G152" s="245"/>
      <c r="H152" s="245"/>
      <c r="I152" s="245"/>
      <c r="J152" s="104" t="s">
        <v>118</v>
      </c>
      <c r="K152" s="105">
        <v>1500</v>
      </c>
      <c r="L152" s="246"/>
      <c r="M152" s="246"/>
      <c r="N152" s="246"/>
      <c r="O152" s="246"/>
      <c r="P152" s="246"/>
      <c r="Q152" s="246"/>
      <c r="R152" s="26"/>
    </row>
    <row r="153" spans="2:32" s="1" customFormat="1" ht="31.5" customHeight="1" x14ac:dyDescent="0.3">
      <c r="B153" s="24"/>
      <c r="C153" s="102" t="s">
        <v>166</v>
      </c>
      <c r="D153" s="102" t="s">
        <v>111</v>
      </c>
      <c r="E153" s="103" t="s">
        <v>167</v>
      </c>
      <c r="F153" s="255" t="s">
        <v>168</v>
      </c>
      <c r="G153" s="256"/>
      <c r="H153" s="256"/>
      <c r="I153" s="256"/>
      <c r="J153" s="104" t="s">
        <v>118</v>
      </c>
      <c r="K153" s="105">
        <v>125.54</v>
      </c>
      <c r="L153" s="246"/>
      <c r="M153" s="246"/>
      <c r="N153" s="246"/>
      <c r="O153" s="246"/>
      <c r="P153" s="246"/>
      <c r="Q153" s="246"/>
      <c r="R153" s="26"/>
    </row>
    <row r="154" spans="2:32" s="1" customFormat="1" ht="22.5" customHeight="1" x14ac:dyDescent="0.3">
      <c r="B154" s="24"/>
      <c r="C154" s="102" t="s">
        <v>169</v>
      </c>
      <c r="D154" s="102" t="s">
        <v>111</v>
      </c>
      <c r="E154" s="103" t="s">
        <v>170</v>
      </c>
      <c r="F154" s="255" t="s">
        <v>171</v>
      </c>
      <c r="G154" s="256"/>
      <c r="H154" s="256"/>
      <c r="I154" s="256"/>
      <c r="J154" s="104" t="s">
        <v>118</v>
      </c>
      <c r="K154" s="105">
        <v>1386.09</v>
      </c>
      <c r="L154" s="246"/>
      <c r="M154" s="246"/>
      <c r="N154" s="246"/>
      <c r="O154" s="246"/>
      <c r="P154" s="246"/>
      <c r="Q154" s="246"/>
      <c r="R154" s="26"/>
    </row>
    <row r="155" spans="2:32" s="1" customFormat="1" ht="31.5" customHeight="1" x14ac:dyDescent="0.3">
      <c r="B155" s="24"/>
      <c r="C155" s="102" t="s">
        <v>172</v>
      </c>
      <c r="D155" s="102" t="s">
        <v>111</v>
      </c>
      <c r="E155" s="103" t="s">
        <v>173</v>
      </c>
      <c r="F155" s="255" t="s">
        <v>174</v>
      </c>
      <c r="G155" s="256"/>
      <c r="H155" s="256"/>
      <c r="I155" s="256"/>
      <c r="J155" s="104" t="s">
        <v>118</v>
      </c>
      <c r="K155" s="105">
        <v>472.8</v>
      </c>
      <c r="L155" s="246"/>
      <c r="M155" s="246"/>
      <c r="N155" s="246"/>
      <c r="O155" s="246"/>
      <c r="P155" s="246"/>
      <c r="Q155" s="246"/>
      <c r="R155" s="26"/>
    </row>
    <row r="156" spans="2:32" s="1" customFormat="1" ht="44.25" customHeight="1" x14ac:dyDescent="0.3">
      <c r="B156" s="24"/>
      <c r="C156" s="102" t="s">
        <v>175</v>
      </c>
      <c r="D156" s="102" t="s">
        <v>111</v>
      </c>
      <c r="E156" s="103" t="s">
        <v>176</v>
      </c>
      <c r="F156" s="255" t="s">
        <v>832</v>
      </c>
      <c r="G156" s="256"/>
      <c r="H156" s="256"/>
      <c r="I156" s="256"/>
      <c r="J156" s="104" t="s">
        <v>154</v>
      </c>
      <c r="K156" s="105">
        <v>537.62</v>
      </c>
      <c r="L156" s="246"/>
      <c r="M156" s="246"/>
      <c r="N156" s="246"/>
      <c r="O156" s="246"/>
      <c r="P156" s="246"/>
      <c r="Q156" s="246"/>
      <c r="R156" s="26"/>
    </row>
    <row r="157" spans="2:32" s="1" customFormat="1" ht="44.25" customHeight="1" x14ac:dyDescent="0.3">
      <c r="B157" s="24"/>
      <c r="C157" s="102" t="s">
        <v>177</v>
      </c>
      <c r="D157" s="102" t="s">
        <v>111</v>
      </c>
      <c r="E157" s="103" t="s">
        <v>178</v>
      </c>
      <c r="F157" s="255" t="s">
        <v>833</v>
      </c>
      <c r="G157" s="256"/>
      <c r="H157" s="256"/>
      <c r="I157" s="256"/>
      <c r="J157" s="104" t="s">
        <v>154</v>
      </c>
      <c r="K157" s="145">
        <v>103.9</v>
      </c>
      <c r="L157" s="246"/>
      <c r="M157" s="246"/>
      <c r="N157" s="246"/>
      <c r="O157" s="246"/>
      <c r="P157" s="246"/>
      <c r="Q157" s="246"/>
      <c r="R157" s="26"/>
      <c r="T157" s="138"/>
      <c r="U157" s="147"/>
    </row>
    <row r="158" spans="2:32" s="1" customFormat="1" ht="44.25" customHeight="1" x14ac:dyDescent="0.3">
      <c r="B158" s="24"/>
      <c r="C158" s="102" t="s">
        <v>179</v>
      </c>
      <c r="D158" s="102" t="s">
        <v>111</v>
      </c>
      <c r="E158" s="103" t="s">
        <v>180</v>
      </c>
      <c r="F158" s="255" t="s">
        <v>834</v>
      </c>
      <c r="G158" s="256"/>
      <c r="H158" s="256"/>
      <c r="I158" s="256"/>
      <c r="J158" s="104" t="s">
        <v>154</v>
      </c>
      <c r="K158" s="105">
        <v>103.9</v>
      </c>
      <c r="L158" s="246"/>
      <c r="M158" s="246"/>
      <c r="N158" s="246"/>
      <c r="O158" s="246"/>
      <c r="P158" s="246"/>
      <c r="Q158" s="246"/>
      <c r="R158" s="26"/>
    </row>
    <row r="159" spans="2:32" s="1" customFormat="1" ht="44.25" customHeight="1" x14ac:dyDescent="0.3">
      <c r="B159" s="24"/>
      <c r="C159" s="102" t="s">
        <v>181</v>
      </c>
      <c r="D159" s="102" t="s">
        <v>111</v>
      </c>
      <c r="E159" s="103" t="s">
        <v>182</v>
      </c>
      <c r="F159" s="255" t="s">
        <v>183</v>
      </c>
      <c r="G159" s="256"/>
      <c r="H159" s="256"/>
      <c r="I159" s="256"/>
      <c r="J159" s="104" t="s">
        <v>157</v>
      </c>
      <c r="K159" s="105">
        <v>104</v>
      </c>
      <c r="L159" s="246"/>
      <c r="M159" s="246"/>
      <c r="N159" s="246"/>
      <c r="O159" s="246"/>
      <c r="P159" s="246"/>
      <c r="Q159" s="246"/>
      <c r="R159" s="26"/>
    </row>
    <row r="160" spans="2:32" s="1" customFormat="1" ht="39.75" customHeight="1" x14ac:dyDescent="0.3">
      <c r="B160" s="24"/>
      <c r="C160" s="102" t="s">
        <v>184</v>
      </c>
      <c r="D160" s="102" t="s">
        <v>111</v>
      </c>
      <c r="E160" s="103" t="s">
        <v>185</v>
      </c>
      <c r="F160" s="244" t="s">
        <v>794</v>
      </c>
      <c r="G160" s="245"/>
      <c r="H160" s="245"/>
      <c r="I160" s="245"/>
      <c r="J160" s="104" t="s">
        <v>118</v>
      </c>
      <c r="K160" s="105">
        <v>267.666</v>
      </c>
      <c r="L160" s="246"/>
      <c r="M160" s="246"/>
      <c r="N160" s="246"/>
      <c r="O160" s="246"/>
      <c r="P160" s="246"/>
      <c r="Q160" s="246"/>
      <c r="R160" s="26"/>
    </row>
    <row r="161" spans="2:18" s="1" customFormat="1" ht="31.5" customHeight="1" x14ac:dyDescent="0.3">
      <c r="B161" s="24"/>
      <c r="C161" s="102" t="s">
        <v>186</v>
      </c>
      <c r="D161" s="102" t="s">
        <v>111</v>
      </c>
      <c r="E161" s="103" t="s">
        <v>187</v>
      </c>
      <c r="F161" s="244" t="s">
        <v>795</v>
      </c>
      <c r="G161" s="245"/>
      <c r="H161" s="245"/>
      <c r="I161" s="245"/>
      <c r="J161" s="104" t="s">
        <v>118</v>
      </c>
      <c r="K161" s="105">
        <v>8.8480000000000008</v>
      </c>
      <c r="L161" s="246"/>
      <c r="M161" s="246"/>
      <c r="N161" s="246"/>
      <c r="O161" s="246"/>
      <c r="P161" s="246"/>
      <c r="Q161" s="246"/>
      <c r="R161" s="26"/>
    </row>
    <row r="162" spans="2:18" s="1" customFormat="1" ht="31.5" customHeight="1" x14ac:dyDescent="0.3">
      <c r="B162" s="24"/>
      <c r="C162" s="102" t="s">
        <v>189</v>
      </c>
      <c r="D162" s="102" t="s">
        <v>111</v>
      </c>
      <c r="E162" s="103" t="s">
        <v>190</v>
      </c>
      <c r="F162" s="255" t="s">
        <v>191</v>
      </c>
      <c r="G162" s="256"/>
      <c r="H162" s="256"/>
      <c r="I162" s="256"/>
      <c r="J162" s="104" t="s">
        <v>124</v>
      </c>
      <c r="K162" s="105">
        <v>15.676</v>
      </c>
      <c r="L162" s="246"/>
      <c r="M162" s="246"/>
      <c r="N162" s="246"/>
      <c r="O162" s="246"/>
      <c r="P162" s="246"/>
      <c r="Q162" s="246"/>
      <c r="R162" s="26"/>
    </row>
    <row r="163" spans="2:18" s="1" customFormat="1" ht="31.5" customHeight="1" x14ac:dyDescent="0.3">
      <c r="B163" s="24"/>
      <c r="C163" s="102" t="s">
        <v>192</v>
      </c>
      <c r="D163" s="102" t="s">
        <v>111</v>
      </c>
      <c r="E163" s="103" t="s">
        <v>193</v>
      </c>
      <c r="F163" s="255" t="s">
        <v>194</v>
      </c>
      <c r="G163" s="256"/>
      <c r="H163" s="256"/>
      <c r="I163" s="256"/>
      <c r="J163" s="104" t="s">
        <v>124</v>
      </c>
      <c r="K163" s="105">
        <v>15.676</v>
      </c>
      <c r="L163" s="246"/>
      <c r="M163" s="246"/>
      <c r="N163" s="246"/>
      <c r="O163" s="246"/>
      <c r="P163" s="246"/>
      <c r="Q163" s="246"/>
      <c r="R163" s="26"/>
    </row>
    <row r="164" spans="2:18" s="1" customFormat="1" ht="31.5" customHeight="1" x14ac:dyDescent="0.3">
      <c r="B164" s="24"/>
      <c r="C164" s="102" t="s">
        <v>195</v>
      </c>
      <c r="D164" s="102" t="s">
        <v>111</v>
      </c>
      <c r="E164" s="103" t="s">
        <v>196</v>
      </c>
      <c r="F164" s="255" t="s">
        <v>197</v>
      </c>
      <c r="G164" s="256"/>
      <c r="H164" s="256"/>
      <c r="I164" s="256"/>
      <c r="J164" s="104" t="s">
        <v>124</v>
      </c>
      <c r="K164" s="105">
        <v>470.28</v>
      </c>
      <c r="L164" s="246"/>
      <c r="M164" s="246"/>
      <c r="N164" s="246"/>
      <c r="O164" s="246"/>
      <c r="P164" s="246"/>
      <c r="Q164" s="246"/>
      <c r="R164" s="26"/>
    </row>
    <row r="165" spans="2:18" s="1" customFormat="1" ht="31.5" customHeight="1" x14ac:dyDescent="0.3">
      <c r="B165" s="24"/>
      <c r="C165" s="102" t="s">
        <v>198</v>
      </c>
      <c r="D165" s="102" t="s">
        <v>111</v>
      </c>
      <c r="E165" s="103" t="s">
        <v>199</v>
      </c>
      <c r="F165" s="255" t="s">
        <v>200</v>
      </c>
      <c r="G165" s="256"/>
      <c r="H165" s="256"/>
      <c r="I165" s="256"/>
      <c r="J165" s="104" t="s">
        <v>124</v>
      </c>
      <c r="K165" s="105">
        <v>15.676</v>
      </c>
      <c r="L165" s="246"/>
      <c r="M165" s="246"/>
      <c r="N165" s="246"/>
      <c r="O165" s="246"/>
      <c r="P165" s="246"/>
      <c r="Q165" s="246"/>
      <c r="R165" s="26"/>
    </row>
    <row r="166" spans="2:18" s="1" customFormat="1" ht="31.5" customHeight="1" x14ac:dyDescent="0.3">
      <c r="B166" s="24"/>
      <c r="C166" s="102" t="s">
        <v>201</v>
      </c>
      <c r="D166" s="102" t="s">
        <v>111</v>
      </c>
      <c r="E166" s="103" t="s">
        <v>202</v>
      </c>
      <c r="F166" s="255" t="s">
        <v>203</v>
      </c>
      <c r="G166" s="256"/>
      <c r="H166" s="256"/>
      <c r="I166" s="256"/>
      <c r="J166" s="104" t="s">
        <v>124</v>
      </c>
      <c r="K166" s="105">
        <v>15.676</v>
      </c>
      <c r="L166" s="246"/>
      <c r="M166" s="246"/>
      <c r="N166" s="246"/>
      <c r="O166" s="246"/>
      <c r="P166" s="246"/>
      <c r="Q166" s="246"/>
      <c r="R166" s="26"/>
    </row>
    <row r="167" spans="2:18" s="1" customFormat="1" ht="22.5" customHeight="1" x14ac:dyDescent="0.3">
      <c r="B167" s="24"/>
      <c r="C167" s="102" t="s">
        <v>204</v>
      </c>
      <c r="D167" s="102" t="s">
        <v>111</v>
      </c>
      <c r="E167" s="103" t="s">
        <v>205</v>
      </c>
      <c r="F167" s="255" t="s">
        <v>206</v>
      </c>
      <c r="G167" s="256"/>
      <c r="H167" s="256"/>
      <c r="I167" s="256"/>
      <c r="J167" s="104" t="s">
        <v>207</v>
      </c>
      <c r="K167" s="105">
        <v>3</v>
      </c>
      <c r="L167" s="246"/>
      <c r="M167" s="246"/>
      <c r="N167" s="246"/>
      <c r="O167" s="246"/>
      <c r="P167" s="246"/>
      <c r="Q167" s="246"/>
      <c r="R167" s="26"/>
    </row>
    <row r="168" spans="2:18" s="10" customFormat="1" ht="29.85" customHeight="1" x14ac:dyDescent="0.3">
      <c r="B168" s="97"/>
      <c r="C168" s="98"/>
      <c r="D168" s="101" t="s">
        <v>102</v>
      </c>
      <c r="E168" s="101"/>
      <c r="F168" s="101"/>
      <c r="G168" s="101"/>
      <c r="H168" s="101"/>
      <c r="I168" s="101"/>
      <c r="J168" s="101"/>
      <c r="K168" s="101"/>
      <c r="L168" s="123"/>
      <c r="M168" s="123"/>
      <c r="N168" s="253"/>
      <c r="O168" s="254"/>
      <c r="P168" s="254"/>
      <c r="Q168" s="254"/>
      <c r="R168" s="100"/>
    </row>
    <row r="169" spans="2:18" s="1" customFormat="1" ht="31.5" customHeight="1" x14ac:dyDescent="0.3">
      <c r="B169" s="24"/>
      <c r="C169" s="102" t="s">
        <v>208</v>
      </c>
      <c r="D169" s="102" t="s">
        <v>111</v>
      </c>
      <c r="E169" s="103" t="s">
        <v>209</v>
      </c>
      <c r="F169" s="255" t="s">
        <v>210</v>
      </c>
      <c r="G169" s="256"/>
      <c r="H169" s="256"/>
      <c r="I169" s="256"/>
      <c r="J169" s="104" t="s">
        <v>124</v>
      </c>
      <c r="K169" s="105">
        <v>460.904</v>
      </c>
      <c r="L169" s="246"/>
      <c r="M169" s="246"/>
      <c r="N169" s="246"/>
      <c r="O169" s="246"/>
      <c r="P169" s="246"/>
      <c r="Q169" s="246"/>
      <c r="R169" s="26"/>
    </row>
    <row r="170" spans="2:18" s="10" customFormat="1" ht="37.35" customHeight="1" x14ac:dyDescent="0.35">
      <c r="B170" s="97"/>
      <c r="C170" s="98"/>
      <c r="D170" s="99" t="s">
        <v>103</v>
      </c>
      <c r="E170" s="99"/>
      <c r="F170" s="99"/>
      <c r="G170" s="99"/>
      <c r="H170" s="99"/>
      <c r="I170" s="99"/>
      <c r="J170" s="99"/>
      <c r="K170" s="99"/>
      <c r="L170" s="122"/>
      <c r="M170" s="122"/>
      <c r="N170" s="271"/>
      <c r="O170" s="272"/>
      <c r="P170" s="272"/>
      <c r="Q170" s="272"/>
      <c r="R170" s="100"/>
    </row>
    <row r="171" spans="2:18" s="10" customFormat="1" ht="19.899999999999999" customHeight="1" x14ac:dyDescent="0.3">
      <c r="B171" s="97"/>
      <c r="C171" s="98"/>
      <c r="D171" s="101" t="s">
        <v>104</v>
      </c>
      <c r="E171" s="101"/>
      <c r="F171" s="101"/>
      <c r="G171" s="101"/>
      <c r="H171" s="101"/>
      <c r="I171" s="101"/>
      <c r="J171" s="101"/>
      <c r="K171" s="101"/>
      <c r="L171" s="123"/>
      <c r="M171" s="123"/>
      <c r="N171" s="265"/>
      <c r="O171" s="266"/>
      <c r="P171" s="266"/>
      <c r="Q171" s="266"/>
      <c r="R171" s="100"/>
    </row>
    <row r="172" spans="2:18" s="1" customFormat="1" ht="99" customHeight="1" x14ac:dyDescent="0.3">
      <c r="B172" s="24"/>
      <c r="C172" s="102" t="s">
        <v>211</v>
      </c>
      <c r="D172" s="102" t="s">
        <v>111</v>
      </c>
      <c r="E172" s="103" t="s">
        <v>212</v>
      </c>
      <c r="F172" s="244" t="s">
        <v>734</v>
      </c>
      <c r="G172" s="245"/>
      <c r="H172" s="245"/>
      <c r="I172" s="245"/>
      <c r="J172" s="104" t="s">
        <v>118</v>
      </c>
      <c r="K172" s="105">
        <v>514</v>
      </c>
      <c r="L172" s="246"/>
      <c r="M172" s="246"/>
      <c r="N172" s="246"/>
      <c r="O172" s="246"/>
      <c r="P172" s="246"/>
      <c r="Q172" s="246"/>
      <c r="R172" s="26"/>
    </row>
    <row r="173" spans="2:18" s="1" customFormat="1" ht="28.5" customHeight="1" x14ac:dyDescent="0.3">
      <c r="B173" s="24"/>
      <c r="C173" s="165" t="s">
        <v>213</v>
      </c>
      <c r="D173" s="165" t="s">
        <v>128</v>
      </c>
      <c r="E173" s="166" t="s">
        <v>214</v>
      </c>
      <c r="F173" s="267" t="s">
        <v>835</v>
      </c>
      <c r="G173" s="268"/>
      <c r="H173" s="268"/>
      <c r="I173" s="268"/>
      <c r="J173" s="167" t="s">
        <v>157</v>
      </c>
      <c r="K173" s="168">
        <v>2056</v>
      </c>
      <c r="L173" s="269"/>
      <c r="M173" s="269"/>
      <c r="N173" s="269"/>
      <c r="O173" s="251"/>
      <c r="P173" s="251"/>
      <c r="Q173" s="251"/>
      <c r="R173" s="26"/>
    </row>
    <row r="174" spans="2:18" s="1" customFormat="1" ht="31.5" customHeight="1" x14ac:dyDescent="0.3">
      <c r="B174" s="24"/>
      <c r="C174" s="165" t="s">
        <v>215</v>
      </c>
      <c r="D174" s="165" t="s">
        <v>128</v>
      </c>
      <c r="E174" s="166" t="s">
        <v>216</v>
      </c>
      <c r="F174" s="267" t="s">
        <v>836</v>
      </c>
      <c r="G174" s="268"/>
      <c r="H174" s="268"/>
      <c r="I174" s="268"/>
      <c r="J174" s="167" t="s">
        <v>118</v>
      </c>
      <c r="K174" s="168">
        <v>591.1</v>
      </c>
      <c r="L174" s="269"/>
      <c r="M174" s="269"/>
      <c r="N174" s="269"/>
      <c r="O174" s="251"/>
      <c r="P174" s="251"/>
      <c r="Q174" s="251"/>
      <c r="R174" s="26"/>
    </row>
    <row r="175" spans="2:18" s="1" customFormat="1" ht="31.5" customHeight="1" x14ac:dyDescent="0.3">
      <c r="B175" s="24"/>
      <c r="C175" s="165" t="s">
        <v>217</v>
      </c>
      <c r="D175" s="165" t="s">
        <v>128</v>
      </c>
      <c r="E175" s="166" t="s">
        <v>218</v>
      </c>
      <c r="F175" s="267" t="s">
        <v>837</v>
      </c>
      <c r="G175" s="268"/>
      <c r="H175" s="268"/>
      <c r="I175" s="268"/>
      <c r="J175" s="167" t="s">
        <v>118</v>
      </c>
      <c r="K175" s="168">
        <v>591.1</v>
      </c>
      <c r="L175" s="269"/>
      <c r="M175" s="269"/>
      <c r="N175" s="269"/>
      <c r="O175" s="251"/>
      <c r="P175" s="251"/>
      <c r="Q175" s="251"/>
      <c r="R175" s="26"/>
    </row>
    <row r="176" spans="2:18" s="1" customFormat="1" ht="43.5" customHeight="1" x14ac:dyDescent="0.3">
      <c r="B176" s="24"/>
      <c r="C176" s="169" t="s">
        <v>219</v>
      </c>
      <c r="D176" s="169" t="s">
        <v>111</v>
      </c>
      <c r="E176" s="170" t="s">
        <v>220</v>
      </c>
      <c r="F176" s="273" t="s">
        <v>675</v>
      </c>
      <c r="G176" s="274"/>
      <c r="H176" s="274"/>
      <c r="I176" s="274"/>
      <c r="J176" s="171" t="s">
        <v>157</v>
      </c>
      <c r="K176" s="172">
        <v>25</v>
      </c>
      <c r="L176" s="251"/>
      <c r="M176" s="251"/>
      <c r="N176" s="251"/>
      <c r="O176" s="251"/>
      <c r="P176" s="251"/>
      <c r="Q176" s="251"/>
      <c r="R176" s="26"/>
    </row>
    <row r="177" spans="2:18" s="1" customFormat="1" ht="31.5" customHeight="1" x14ac:dyDescent="0.3">
      <c r="B177" s="24"/>
      <c r="C177" s="154" t="s">
        <v>221</v>
      </c>
      <c r="D177" s="154" t="s">
        <v>128</v>
      </c>
      <c r="E177" s="155" t="s">
        <v>214</v>
      </c>
      <c r="F177" s="247" t="s">
        <v>835</v>
      </c>
      <c r="G177" s="248"/>
      <c r="H177" s="248"/>
      <c r="I177" s="248"/>
      <c r="J177" s="156" t="s">
        <v>157</v>
      </c>
      <c r="K177" s="157">
        <v>100</v>
      </c>
      <c r="L177" s="249"/>
      <c r="M177" s="249"/>
      <c r="N177" s="249"/>
      <c r="O177" s="250"/>
      <c r="P177" s="250"/>
      <c r="Q177" s="250"/>
      <c r="R177" s="26"/>
    </row>
    <row r="178" spans="2:18" s="1" customFormat="1" ht="44.25" customHeight="1" x14ac:dyDescent="0.3">
      <c r="B178" s="24"/>
      <c r="C178" s="154" t="s">
        <v>222</v>
      </c>
      <c r="D178" s="154" t="s">
        <v>128</v>
      </c>
      <c r="E178" s="155" t="s">
        <v>223</v>
      </c>
      <c r="F178" s="247" t="s">
        <v>838</v>
      </c>
      <c r="G178" s="248"/>
      <c r="H178" s="248"/>
      <c r="I178" s="248"/>
      <c r="J178" s="156" t="s">
        <v>118</v>
      </c>
      <c r="K178" s="157">
        <v>12.5</v>
      </c>
      <c r="L178" s="249"/>
      <c r="M178" s="249"/>
      <c r="N178" s="249"/>
      <c r="O178" s="250"/>
      <c r="P178" s="250"/>
      <c r="Q178" s="250"/>
      <c r="R178" s="26"/>
    </row>
    <row r="179" spans="2:18" s="1" customFormat="1" ht="31.5" customHeight="1" x14ac:dyDescent="0.3">
      <c r="B179" s="24"/>
      <c r="C179" s="154" t="s">
        <v>224</v>
      </c>
      <c r="D179" s="154" t="s">
        <v>128</v>
      </c>
      <c r="E179" s="155" t="s">
        <v>225</v>
      </c>
      <c r="F179" s="247" t="s">
        <v>839</v>
      </c>
      <c r="G179" s="248"/>
      <c r="H179" s="248"/>
      <c r="I179" s="248"/>
      <c r="J179" s="156" t="s">
        <v>157</v>
      </c>
      <c r="K179" s="157">
        <v>25</v>
      </c>
      <c r="L179" s="249"/>
      <c r="M179" s="249"/>
      <c r="N179" s="249"/>
      <c r="O179" s="250"/>
      <c r="P179" s="250"/>
      <c r="Q179" s="250"/>
      <c r="R179" s="26"/>
    </row>
    <row r="180" spans="2:18" s="1" customFormat="1" ht="31.5" customHeight="1" x14ac:dyDescent="0.3">
      <c r="B180" s="24"/>
      <c r="C180" s="102" t="s">
        <v>226</v>
      </c>
      <c r="D180" s="102" t="s">
        <v>111</v>
      </c>
      <c r="E180" s="103" t="s">
        <v>227</v>
      </c>
      <c r="F180" s="255" t="s">
        <v>228</v>
      </c>
      <c r="G180" s="256"/>
      <c r="H180" s="256"/>
      <c r="I180" s="256"/>
      <c r="J180" s="104" t="s">
        <v>157</v>
      </c>
      <c r="K180" s="105">
        <v>15</v>
      </c>
      <c r="L180" s="246"/>
      <c r="M180" s="246"/>
      <c r="N180" s="246"/>
      <c r="O180" s="246"/>
      <c r="P180" s="246"/>
      <c r="Q180" s="246"/>
      <c r="R180" s="26"/>
    </row>
    <row r="181" spans="2:18" s="1" customFormat="1" ht="31.5" customHeight="1" x14ac:dyDescent="0.3">
      <c r="B181" s="24"/>
      <c r="C181" s="154" t="s">
        <v>229</v>
      </c>
      <c r="D181" s="154" t="s">
        <v>128</v>
      </c>
      <c r="E181" s="155" t="s">
        <v>216</v>
      </c>
      <c r="F181" s="247" t="s">
        <v>836</v>
      </c>
      <c r="G181" s="248"/>
      <c r="H181" s="248"/>
      <c r="I181" s="248"/>
      <c r="J181" s="156" t="s">
        <v>118</v>
      </c>
      <c r="K181" s="157">
        <v>7.5</v>
      </c>
      <c r="L181" s="249"/>
      <c r="M181" s="249"/>
      <c r="N181" s="249"/>
      <c r="O181" s="250"/>
      <c r="P181" s="250"/>
      <c r="Q181" s="250"/>
      <c r="R181" s="26"/>
    </row>
    <row r="182" spans="2:18" s="1" customFormat="1" ht="31.5" customHeight="1" x14ac:dyDescent="0.3">
      <c r="B182" s="24"/>
      <c r="C182" s="173" t="s">
        <v>230</v>
      </c>
      <c r="D182" s="173" t="s">
        <v>111</v>
      </c>
      <c r="E182" s="174" t="s">
        <v>231</v>
      </c>
      <c r="F182" s="275" t="s">
        <v>232</v>
      </c>
      <c r="G182" s="276"/>
      <c r="H182" s="276"/>
      <c r="I182" s="276"/>
      <c r="J182" s="175" t="s">
        <v>157</v>
      </c>
      <c r="K182" s="176">
        <v>20</v>
      </c>
      <c r="L182" s="250"/>
      <c r="M182" s="250"/>
      <c r="N182" s="250"/>
      <c r="O182" s="250"/>
      <c r="P182" s="250"/>
      <c r="Q182" s="250"/>
      <c r="R182" s="26"/>
    </row>
    <row r="183" spans="2:18" s="1" customFormat="1" ht="31.5" customHeight="1" x14ac:dyDescent="0.3">
      <c r="B183" s="24"/>
      <c r="C183" s="154" t="s">
        <v>233</v>
      </c>
      <c r="D183" s="154" t="s">
        <v>128</v>
      </c>
      <c r="E183" s="155" t="s">
        <v>216</v>
      </c>
      <c r="F183" s="247" t="s">
        <v>836</v>
      </c>
      <c r="G183" s="248"/>
      <c r="H183" s="248"/>
      <c r="I183" s="248"/>
      <c r="J183" s="156" t="s">
        <v>118</v>
      </c>
      <c r="K183" s="157">
        <v>10</v>
      </c>
      <c r="L183" s="249"/>
      <c r="M183" s="249"/>
      <c r="N183" s="249"/>
      <c r="O183" s="250"/>
      <c r="P183" s="250"/>
      <c r="Q183" s="250"/>
      <c r="R183" s="26"/>
    </row>
    <row r="184" spans="2:18" s="1" customFormat="1" ht="31.5" customHeight="1" x14ac:dyDescent="0.3">
      <c r="B184" s="24"/>
      <c r="C184" s="102" t="s">
        <v>234</v>
      </c>
      <c r="D184" s="102" t="s">
        <v>111</v>
      </c>
      <c r="E184" s="103" t="s">
        <v>235</v>
      </c>
      <c r="F184" s="255" t="s">
        <v>236</v>
      </c>
      <c r="G184" s="256"/>
      <c r="H184" s="256"/>
      <c r="I184" s="256"/>
      <c r="J184" s="104" t="s">
        <v>124</v>
      </c>
      <c r="K184" s="105">
        <v>1.841</v>
      </c>
      <c r="L184" s="246"/>
      <c r="M184" s="246"/>
      <c r="N184" s="246"/>
      <c r="O184" s="246"/>
      <c r="P184" s="246"/>
      <c r="Q184" s="246"/>
      <c r="R184" s="26"/>
    </row>
    <row r="185" spans="2:18" s="10" customFormat="1" ht="29.85" customHeight="1" x14ac:dyDescent="0.3">
      <c r="B185" s="97"/>
      <c r="C185" s="98"/>
      <c r="D185" s="101" t="s">
        <v>105</v>
      </c>
      <c r="E185" s="101"/>
      <c r="F185" s="101"/>
      <c r="G185" s="101"/>
      <c r="H185" s="101"/>
      <c r="I185" s="101"/>
      <c r="J185" s="101"/>
      <c r="K185" s="101"/>
      <c r="L185" s="123"/>
      <c r="M185" s="123"/>
      <c r="N185" s="253"/>
      <c r="O185" s="254"/>
      <c r="P185" s="254"/>
      <c r="Q185" s="254"/>
      <c r="R185" s="100"/>
    </row>
    <row r="186" spans="2:18" s="1" customFormat="1" ht="63" customHeight="1" x14ac:dyDescent="0.3">
      <c r="B186" s="24"/>
      <c r="C186" s="164" t="s">
        <v>237</v>
      </c>
      <c r="D186" s="164" t="s">
        <v>111</v>
      </c>
      <c r="E186" s="160" t="s">
        <v>238</v>
      </c>
      <c r="F186" s="244" t="s">
        <v>796</v>
      </c>
      <c r="G186" s="245"/>
      <c r="H186" s="245"/>
      <c r="I186" s="245"/>
      <c r="J186" s="132" t="s">
        <v>118</v>
      </c>
      <c r="K186" s="133">
        <v>514</v>
      </c>
      <c r="L186" s="252"/>
      <c r="M186" s="252"/>
      <c r="N186" s="252"/>
      <c r="O186" s="252"/>
      <c r="P186" s="252"/>
      <c r="Q186" s="252"/>
      <c r="R186" s="26"/>
    </row>
    <row r="187" spans="2:18" s="1" customFormat="1" ht="31.5" customHeight="1" x14ac:dyDescent="0.3">
      <c r="B187" s="24"/>
      <c r="C187" s="181" t="s">
        <v>239</v>
      </c>
      <c r="D187" s="181" t="s">
        <v>128</v>
      </c>
      <c r="E187" s="182" t="s">
        <v>240</v>
      </c>
      <c r="F187" s="277" t="s">
        <v>840</v>
      </c>
      <c r="G187" s="278"/>
      <c r="H187" s="278"/>
      <c r="I187" s="278"/>
      <c r="J187" s="183" t="s">
        <v>157</v>
      </c>
      <c r="K187" s="184">
        <v>2056</v>
      </c>
      <c r="L187" s="279"/>
      <c r="M187" s="279"/>
      <c r="N187" s="279"/>
      <c r="O187" s="252"/>
      <c r="P187" s="252"/>
      <c r="Q187" s="252"/>
      <c r="R187" s="26"/>
    </row>
    <row r="188" spans="2:18" s="1" customFormat="1" ht="43.5" customHeight="1" x14ac:dyDescent="0.3">
      <c r="B188" s="24"/>
      <c r="C188" s="181" t="s">
        <v>241</v>
      </c>
      <c r="D188" s="181" t="s">
        <v>128</v>
      </c>
      <c r="E188" s="182" t="s">
        <v>242</v>
      </c>
      <c r="F188" s="277" t="s">
        <v>797</v>
      </c>
      <c r="G188" s="278"/>
      <c r="H188" s="278"/>
      <c r="I188" s="278"/>
      <c r="J188" s="183" t="s">
        <v>118</v>
      </c>
      <c r="K188" s="184">
        <v>539.70000000000005</v>
      </c>
      <c r="L188" s="279"/>
      <c r="M188" s="279"/>
      <c r="N188" s="279"/>
      <c r="O188" s="252"/>
      <c r="P188" s="252"/>
      <c r="Q188" s="252"/>
      <c r="R188" s="26"/>
    </row>
    <row r="189" spans="2:18" s="1" customFormat="1" ht="32.25" customHeight="1" x14ac:dyDescent="0.3">
      <c r="B189" s="24"/>
      <c r="C189" s="181" t="s">
        <v>243</v>
      </c>
      <c r="D189" s="181" t="s">
        <v>128</v>
      </c>
      <c r="E189" s="182" t="s">
        <v>244</v>
      </c>
      <c r="F189" s="277" t="s">
        <v>676</v>
      </c>
      <c r="G189" s="278"/>
      <c r="H189" s="278"/>
      <c r="I189" s="278"/>
      <c r="J189" s="183" t="s">
        <v>118</v>
      </c>
      <c r="K189" s="184">
        <v>485.52</v>
      </c>
      <c r="L189" s="279"/>
      <c r="M189" s="279"/>
      <c r="N189" s="279"/>
      <c r="O189" s="252"/>
      <c r="P189" s="252"/>
      <c r="Q189" s="252"/>
      <c r="R189" s="26"/>
    </row>
    <row r="190" spans="2:18" s="1" customFormat="1" ht="31.5" customHeight="1" x14ac:dyDescent="0.3">
      <c r="B190" s="24"/>
      <c r="C190" s="102" t="s">
        <v>245</v>
      </c>
      <c r="D190" s="102" t="s">
        <v>111</v>
      </c>
      <c r="E190" s="103" t="s">
        <v>246</v>
      </c>
      <c r="F190" s="255" t="s">
        <v>247</v>
      </c>
      <c r="G190" s="256"/>
      <c r="H190" s="256"/>
      <c r="I190" s="256"/>
      <c r="J190" s="104" t="s">
        <v>124</v>
      </c>
      <c r="K190" s="105">
        <v>2.2480000000000002</v>
      </c>
      <c r="L190" s="246"/>
      <c r="M190" s="246"/>
      <c r="N190" s="246"/>
      <c r="O190" s="246"/>
      <c r="P190" s="246"/>
      <c r="Q190" s="246"/>
      <c r="R190" s="26"/>
    </row>
    <row r="191" spans="2:18" s="10" customFormat="1" ht="29.85" customHeight="1" x14ac:dyDescent="0.3">
      <c r="B191" s="97"/>
      <c r="C191" s="98"/>
      <c r="D191" s="101" t="s">
        <v>106</v>
      </c>
      <c r="E191" s="101"/>
      <c r="F191" s="101"/>
      <c r="G191" s="101"/>
      <c r="H191" s="101"/>
      <c r="I191" s="101"/>
      <c r="J191" s="101"/>
      <c r="K191" s="101"/>
      <c r="L191" s="123"/>
      <c r="M191" s="123"/>
      <c r="N191" s="253"/>
      <c r="O191" s="254"/>
      <c r="P191" s="254"/>
      <c r="Q191" s="254"/>
      <c r="R191" s="100"/>
    </row>
    <row r="192" spans="2:18" s="1" customFormat="1" ht="41.25" customHeight="1" x14ac:dyDescent="0.3">
      <c r="B192" s="24"/>
      <c r="C192" s="102" t="s">
        <v>248</v>
      </c>
      <c r="D192" s="102" t="s">
        <v>111</v>
      </c>
      <c r="E192" s="103" t="s">
        <v>249</v>
      </c>
      <c r="F192" s="244" t="s">
        <v>735</v>
      </c>
      <c r="G192" s="245"/>
      <c r="H192" s="245"/>
      <c r="I192" s="245"/>
      <c r="J192" s="104" t="s">
        <v>154</v>
      </c>
      <c r="K192" s="133">
        <v>58.36</v>
      </c>
      <c r="L192" s="246"/>
      <c r="M192" s="246"/>
      <c r="N192" s="246"/>
      <c r="O192" s="246"/>
      <c r="P192" s="246"/>
      <c r="Q192" s="246"/>
      <c r="R192" s="26"/>
    </row>
    <row r="193" spans="1:22" s="1" customFormat="1" ht="48.75" customHeight="1" x14ac:dyDescent="0.3">
      <c r="B193" s="24"/>
      <c r="C193" s="102" t="s">
        <v>250</v>
      </c>
      <c r="D193" s="102" t="s">
        <v>111</v>
      </c>
      <c r="E193" s="103" t="s">
        <v>251</v>
      </c>
      <c r="F193" s="244" t="s">
        <v>677</v>
      </c>
      <c r="G193" s="245"/>
      <c r="H193" s="245"/>
      <c r="I193" s="245"/>
      <c r="J193" s="104" t="s">
        <v>154</v>
      </c>
      <c r="K193" s="105">
        <v>175.44</v>
      </c>
      <c r="L193" s="246"/>
      <c r="M193" s="246"/>
      <c r="N193" s="246"/>
      <c r="O193" s="246"/>
      <c r="P193" s="246"/>
      <c r="Q193" s="246"/>
      <c r="R193" s="26"/>
      <c r="T193" s="185"/>
      <c r="U193" s="134"/>
      <c r="V193" s="134"/>
    </row>
    <row r="194" spans="1:22" s="1" customFormat="1" ht="48" customHeight="1" x14ac:dyDescent="0.3">
      <c r="B194" s="24"/>
      <c r="C194" s="102" t="s">
        <v>252</v>
      </c>
      <c r="D194" s="102" t="s">
        <v>111</v>
      </c>
      <c r="E194" s="103" t="s">
        <v>253</v>
      </c>
      <c r="F194" s="244" t="s">
        <v>678</v>
      </c>
      <c r="G194" s="245"/>
      <c r="H194" s="245"/>
      <c r="I194" s="245"/>
      <c r="J194" s="104" t="s">
        <v>154</v>
      </c>
      <c r="K194" s="105">
        <v>6.58</v>
      </c>
      <c r="L194" s="246"/>
      <c r="M194" s="246"/>
      <c r="N194" s="246"/>
      <c r="O194" s="246"/>
      <c r="P194" s="246"/>
      <c r="Q194" s="246"/>
      <c r="R194" s="26"/>
    </row>
    <row r="195" spans="1:22" s="1" customFormat="1" ht="31.5" customHeight="1" x14ac:dyDescent="0.3">
      <c r="B195" s="24"/>
      <c r="C195" s="102" t="s">
        <v>254</v>
      </c>
      <c r="D195" s="102" t="s">
        <v>111</v>
      </c>
      <c r="E195" s="103" t="s">
        <v>255</v>
      </c>
      <c r="F195" s="244" t="s">
        <v>707</v>
      </c>
      <c r="G195" s="245"/>
      <c r="H195" s="245"/>
      <c r="I195" s="245"/>
      <c r="J195" s="104" t="s">
        <v>154</v>
      </c>
      <c r="K195" s="105">
        <v>6.58</v>
      </c>
      <c r="L195" s="246"/>
      <c r="M195" s="246"/>
      <c r="N195" s="246"/>
      <c r="O195" s="246"/>
      <c r="P195" s="246"/>
      <c r="Q195" s="246"/>
      <c r="R195" s="26"/>
    </row>
    <row r="196" spans="1:22" s="1" customFormat="1" ht="43.5" customHeight="1" x14ac:dyDescent="0.3">
      <c r="B196" s="24"/>
      <c r="C196" s="102" t="s">
        <v>256</v>
      </c>
      <c r="D196" s="102" t="s">
        <v>111</v>
      </c>
      <c r="E196" s="103" t="s">
        <v>257</v>
      </c>
      <c r="F196" s="244" t="s">
        <v>679</v>
      </c>
      <c r="G196" s="245"/>
      <c r="H196" s="245"/>
      <c r="I196" s="245"/>
      <c r="J196" s="104" t="s">
        <v>154</v>
      </c>
      <c r="K196" s="105">
        <v>105.85</v>
      </c>
      <c r="L196" s="246"/>
      <c r="M196" s="246"/>
      <c r="N196" s="246"/>
      <c r="O196" s="246"/>
      <c r="P196" s="246"/>
      <c r="Q196" s="246"/>
      <c r="R196" s="26"/>
    </row>
    <row r="197" spans="1:22" s="1" customFormat="1" ht="31.5" customHeight="1" x14ac:dyDescent="0.3">
      <c r="B197" s="24"/>
      <c r="C197" s="102" t="s">
        <v>258</v>
      </c>
      <c r="D197" s="102" t="s">
        <v>111</v>
      </c>
      <c r="E197" s="103" t="s">
        <v>259</v>
      </c>
      <c r="F197" s="244" t="s">
        <v>708</v>
      </c>
      <c r="G197" s="245"/>
      <c r="H197" s="245"/>
      <c r="I197" s="245"/>
      <c r="J197" s="104" t="s">
        <v>154</v>
      </c>
      <c r="K197" s="105">
        <v>109.86</v>
      </c>
      <c r="L197" s="246"/>
      <c r="M197" s="246"/>
      <c r="N197" s="246"/>
      <c r="O197" s="246"/>
      <c r="P197" s="246"/>
      <c r="Q197" s="246"/>
      <c r="R197" s="26"/>
    </row>
    <row r="198" spans="1:22" s="1" customFormat="1" ht="31.5" customHeight="1" x14ac:dyDescent="0.3">
      <c r="B198" s="24"/>
      <c r="C198" s="102" t="s">
        <v>260</v>
      </c>
      <c r="D198" s="102" t="s">
        <v>111</v>
      </c>
      <c r="E198" s="103" t="s">
        <v>261</v>
      </c>
      <c r="F198" s="244" t="s">
        <v>262</v>
      </c>
      <c r="G198" s="245"/>
      <c r="H198" s="245"/>
      <c r="I198" s="245"/>
      <c r="J198" s="104" t="s">
        <v>124</v>
      </c>
      <c r="K198" s="105">
        <v>0.496</v>
      </c>
      <c r="L198" s="246"/>
      <c r="M198" s="246"/>
      <c r="N198" s="246"/>
      <c r="O198" s="246"/>
      <c r="P198" s="246"/>
      <c r="Q198" s="246"/>
      <c r="R198" s="26"/>
    </row>
    <row r="199" spans="1:22" s="10" customFormat="1" ht="29.85" customHeight="1" x14ac:dyDescent="0.3">
      <c r="B199" s="97"/>
      <c r="C199" s="98"/>
      <c r="D199" s="101" t="s">
        <v>107</v>
      </c>
      <c r="E199" s="101"/>
      <c r="F199" s="101"/>
      <c r="G199" s="101"/>
      <c r="H199" s="101"/>
      <c r="I199" s="101"/>
      <c r="J199" s="101"/>
      <c r="K199" s="101"/>
      <c r="L199" s="123"/>
      <c r="M199" s="123"/>
      <c r="N199" s="253"/>
      <c r="O199" s="254"/>
      <c r="P199" s="254"/>
      <c r="Q199" s="254"/>
      <c r="R199" s="100"/>
    </row>
    <row r="200" spans="1:22" s="1" customFormat="1" ht="105.75" customHeight="1" x14ac:dyDescent="0.3">
      <c r="B200" s="24"/>
      <c r="C200" s="102" t="s">
        <v>263</v>
      </c>
      <c r="D200" s="102" t="s">
        <v>111</v>
      </c>
      <c r="E200" s="103" t="s">
        <v>264</v>
      </c>
      <c r="F200" s="244" t="s">
        <v>674</v>
      </c>
      <c r="G200" s="245"/>
      <c r="H200" s="245"/>
      <c r="I200" s="245"/>
      <c r="J200" s="104" t="s">
        <v>157</v>
      </c>
      <c r="K200" s="105">
        <v>1</v>
      </c>
      <c r="L200" s="246"/>
      <c r="M200" s="246"/>
      <c r="N200" s="246"/>
      <c r="O200" s="246"/>
      <c r="P200" s="246"/>
      <c r="Q200" s="246"/>
      <c r="R200" s="26"/>
    </row>
    <row r="201" spans="1:22" s="1" customFormat="1" ht="101.25" customHeight="1" x14ac:dyDescent="0.3">
      <c r="B201" s="24"/>
      <c r="C201" s="102" t="s">
        <v>265</v>
      </c>
      <c r="D201" s="102" t="s">
        <v>111</v>
      </c>
      <c r="E201" s="103" t="s">
        <v>266</v>
      </c>
      <c r="F201" s="244" t="s">
        <v>736</v>
      </c>
      <c r="G201" s="245"/>
      <c r="H201" s="245"/>
      <c r="I201" s="245"/>
      <c r="J201" s="104" t="s">
        <v>118</v>
      </c>
      <c r="K201" s="105">
        <v>267.666</v>
      </c>
      <c r="L201" s="246"/>
      <c r="M201" s="246"/>
      <c r="N201" s="246"/>
      <c r="O201" s="246"/>
      <c r="P201" s="246"/>
      <c r="Q201" s="246"/>
      <c r="R201" s="26"/>
    </row>
    <row r="202" spans="1:22" s="1" customFormat="1" ht="71.25" customHeight="1" x14ac:dyDescent="0.3">
      <c r="B202" s="24"/>
      <c r="C202" s="165" t="s">
        <v>267</v>
      </c>
      <c r="D202" s="154" t="s">
        <v>128</v>
      </c>
      <c r="E202" s="155" t="s">
        <v>268</v>
      </c>
      <c r="F202" s="267" t="s">
        <v>799</v>
      </c>
      <c r="G202" s="268"/>
      <c r="H202" s="268"/>
      <c r="I202" s="268"/>
      <c r="J202" s="156" t="s">
        <v>157</v>
      </c>
      <c r="K202" s="157">
        <v>62</v>
      </c>
      <c r="L202" s="249"/>
      <c r="M202" s="249"/>
      <c r="N202" s="249"/>
      <c r="O202" s="250"/>
      <c r="P202" s="250"/>
      <c r="Q202" s="250"/>
      <c r="R202" s="26"/>
    </row>
    <row r="203" spans="1:22" s="1" customFormat="1" ht="56.25" customHeight="1" x14ac:dyDescent="0.3">
      <c r="B203" s="24"/>
      <c r="C203" s="165" t="s">
        <v>269</v>
      </c>
      <c r="D203" s="154" t="s">
        <v>128</v>
      </c>
      <c r="E203" s="155" t="s">
        <v>270</v>
      </c>
      <c r="F203" s="247" t="s">
        <v>800</v>
      </c>
      <c r="G203" s="248"/>
      <c r="H203" s="248"/>
      <c r="I203" s="248"/>
      <c r="J203" s="156" t="s">
        <v>157</v>
      </c>
      <c r="K203" s="157">
        <v>3</v>
      </c>
      <c r="L203" s="249"/>
      <c r="M203" s="249"/>
      <c r="N203" s="249"/>
      <c r="O203" s="250"/>
      <c r="P203" s="250"/>
      <c r="Q203" s="250"/>
      <c r="R203" s="26"/>
    </row>
    <row r="204" spans="1:22" s="1" customFormat="1" ht="66.75" customHeight="1" x14ac:dyDescent="0.3">
      <c r="B204" s="24"/>
      <c r="C204" s="165" t="s">
        <v>271</v>
      </c>
      <c r="D204" s="154" t="s">
        <v>128</v>
      </c>
      <c r="E204" s="155" t="s">
        <v>272</v>
      </c>
      <c r="F204" s="267" t="s">
        <v>817</v>
      </c>
      <c r="G204" s="268"/>
      <c r="H204" s="268"/>
      <c r="I204" s="268"/>
      <c r="J204" s="156" t="s">
        <v>157</v>
      </c>
      <c r="K204" s="157">
        <v>2</v>
      </c>
      <c r="L204" s="249"/>
      <c r="M204" s="249"/>
      <c r="N204" s="249"/>
      <c r="O204" s="250"/>
      <c r="P204" s="250"/>
      <c r="Q204" s="250"/>
      <c r="R204" s="26"/>
    </row>
    <row r="205" spans="1:22" s="1" customFormat="1" ht="72.75" customHeight="1" x14ac:dyDescent="0.3">
      <c r="B205" s="24"/>
      <c r="C205" s="165" t="s">
        <v>273</v>
      </c>
      <c r="D205" s="154" t="s">
        <v>128</v>
      </c>
      <c r="E205" s="155" t="s">
        <v>274</v>
      </c>
      <c r="F205" s="267" t="s">
        <v>818</v>
      </c>
      <c r="G205" s="268"/>
      <c r="H205" s="268"/>
      <c r="I205" s="268"/>
      <c r="J205" s="156" t="s">
        <v>157</v>
      </c>
      <c r="K205" s="157">
        <v>7</v>
      </c>
      <c r="L205" s="249"/>
      <c r="M205" s="249"/>
      <c r="N205" s="249"/>
      <c r="O205" s="250"/>
      <c r="P205" s="250"/>
      <c r="Q205" s="250"/>
      <c r="R205" s="26"/>
    </row>
    <row r="206" spans="1:22" s="1" customFormat="1" ht="84.75" customHeight="1" x14ac:dyDescent="0.3">
      <c r="B206" s="24"/>
      <c r="C206" s="165" t="s">
        <v>275</v>
      </c>
      <c r="D206" s="154" t="s">
        <v>128</v>
      </c>
      <c r="E206" s="155" t="s">
        <v>276</v>
      </c>
      <c r="F206" s="267" t="s">
        <v>819</v>
      </c>
      <c r="G206" s="268"/>
      <c r="H206" s="268"/>
      <c r="I206" s="268"/>
      <c r="J206" s="156" t="s">
        <v>157</v>
      </c>
      <c r="K206" s="157">
        <v>8</v>
      </c>
      <c r="L206" s="249"/>
      <c r="M206" s="249"/>
      <c r="N206" s="249"/>
      <c r="O206" s="250"/>
      <c r="P206" s="250"/>
      <c r="Q206" s="250"/>
      <c r="R206" s="26"/>
      <c r="T206" s="135"/>
    </row>
    <row r="207" spans="1:22" s="1" customFormat="1" ht="65.25" customHeight="1" x14ac:dyDescent="0.3">
      <c r="B207" s="24"/>
      <c r="C207" s="165" t="s">
        <v>277</v>
      </c>
      <c r="D207" s="154" t="s">
        <v>128</v>
      </c>
      <c r="E207" s="155" t="s">
        <v>278</v>
      </c>
      <c r="F207" s="267" t="s">
        <v>820</v>
      </c>
      <c r="G207" s="268"/>
      <c r="H207" s="268"/>
      <c r="I207" s="268"/>
      <c r="J207" s="156" t="s">
        <v>157</v>
      </c>
      <c r="K207" s="157">
        <v>5</v>
      </c>
      <c r="L207" s="249"/>
      <c r="M207" s="249"/>
      <c r="N207" s="249"/>
      <c r="O207" s="250"/>
      <c r="P207" s="250"/>
      <c r="Q207" s="250"/>
      <c r="R207" s="26"/>
    </row>
    <row r="208" spans="1:22" s="1" customFormat="1" ht="75.75" customHeight="1" x14ac:dyDescent="0.3">
      <c r="A208" s="282"/>
      <c r="B208" s="24"/>
      <c r="C208" s="165" t="s">
        <v>279</v>
      </c>
      <c r="D208" s="154" t="s">
        <v>128</v>
      </c>
      <c r="E208" s="166" t="s">
        <v>280</v>
      </c>
      <c r="F208" s="247" t="s">
        <v>821</v>
      </c>
      <c r="G208" s="248"/>
      <c r="H208" s="248"/>
      <c r="I208" s="248"/>
      <c r="J208" s="156" t="s">
        <v>157</v>
      </c>
      <c r="K208" s="157">
        <v>1</v>
      </c>
      <c r="L208" s="249"/>
      <c r="M208" s="249"/>
      <c r="N208" s="249"/>
      <c r="O208" s="250"/>
      <c r="P208" s="250"/>
      <c r="Q208" s="250"/>
      <c r="R208" s="26"/>
    </row>
    <row r="209" spans="1:21" s="1" customFormat="1" ht="73.5" customHeight="1" x14ac:dyDescent="0.3">
      <c r="A209" s="282"/>
      <c r="B209" s="24"/>
      <c r="C209" s="165" t="s">
        <v>281</v>
      </c>
      <c r="D209" s="154" t="s">
        <v>128</v>
      </c>
      <c r="E209" s="166" t="s">
        <v>282</v>
      </c>
      <c r="F209" s="247" t="s">
        <v>822</v>
      </c>
      <c r="G209" s="248"/>
      <c r="H209" s="248"/>
      <c r="I209" s="248"/>
      <c r="J209" s="156" t="s">
        <v>157</v>
      </c>
      <c r="K209" s="157">
        <v>1</v>
      </c>
      <c r="L209" s="249"/>
      <c r="M209" s="249"/>
      <c r="N209" s="249"/>
      <c r="O209" s="250"/>
      <c r="P209" s="250"/>
      <c r="Q209" s="250"/>
      <c r="R209" s="26"/>
    </row>
    <row r="210" spans="1:21" s="1" customFormat="1" ht="61.5" customHeight="1" x14ac:dyDescent="0.3">
      <c r="B210" s="24"/>
      <c r="C210" s="165" t="s">
        <v>283</v>
      </c>
      <c r="D210" s="154" t="s">
        <v>128</v>
      </c>
      <c r="E210" s="155" t="s">
        <v>284</v>
      </c>
      <c r="F210" s="247" t="s">
        <v>801</v>
      </c>
      <c r="G210" s="248"/>
      <c r="H210" s="248"/>
      <c r="I210" s="248"/>
      <c r="J210" s="156" t="s">
        <v>157</v>
      </c>
      <c r="K210" s="157">
        <v>1</v>
      </c>
      <c r="L210" s="249"/>
      <c r="M210" s="249"/>
      <c r="N210" s="249"/>
      <c r="O210" s="250"/>
      <c r="P210" s="250"/>
      <c r="Q210" s="250"/>
      <c r="R210" s="26"/>
    </row>
    <row r="211" spans="1:21" s="1" customFormat="1" ht="72" customHeight="1" x14ac:dyDescent="0.3">
      <c r="B211" s="24"/>
      <c r="C211" s="102" t="s">
        <v>285</v>
      </c>
      <c r="D211" s="102" t="s">
        <v>111</v>
      </c>
      <c r="E211" s="103" t="s">
        <v>286</v>
      </c>
      <c r="F211" s="244" t="s">
        <v>680</v>
      </c>
      <c r="G211" s="245"/>
      <c r="H211" s="245"/>
      <c r="I211" s="245"/>
      <c r="J211" s="104" t="s">
        <v>157</v>
      </c>
      <c r="K211" s="105">
        <v>3</v>
      </c>
      <c r="L211" s="246"/>
      <c r="M211" s="246"/>
      <c r="N211" s="246"/>
      <c r="O211" s="246"/>
      <c r="P211" s="246"/>
      <c r="Q211" s="246"/>
      <c r="R211" s="26"/>
    </row>
    <row r="212" spans="1:21" s="1" customFormat="1" ht="44.25" customHeight="1" x14ac:dyDescent="0.3">
      <c r="B212" s="24"/>
      <c r="C212" s="165" t="s">
        <v>287</v>
      </c>
      <c r="D212" s="154" t="s">
        <v>128</v>
      </c>
      <c r="E212" s="155" t="s">
        <v>288</v>
      </c>
      <c r="F212" s="267" t="s">
        <v>802</v>
      </c>
      <c r="G212" s="268"/>
      <c r="H212" s="268"/>
      <c r="I212" s="268"/>
      <c r="J212" s="156" t="s">
        <v>157</v>
      </c>
      <c r="K212" s="157">
        <v>1</v>
      </c>
      <c r="L212" s="249"/>
      <c r="M212" s="249"/>
      <c r="N212" s="249"/>
      <c r="O212" s="250"/>
      <c r="P212" s="250"/>
      <c r="Q212" s="250"/>
      <c r="R212" s="26"/>
    </row>
    <row r="213" spans="1:21" s="1" customFormat="1" ht="44.25" customHeight="1" x14ac:dyDescent="0.3">
      <c r="A213" s="283"/>
      <c r="B213" s="24"/>
      <c r="C213" s="165" t="s">
        <v>289</v>
      </c>
      <c r="D213" s="154" t="s">
        <v>128</v>
      </c>
      <c r="E213" s="155" t="s">
        <v>290</v>
      </c>
      <c r="F213" s="267" t="s">
        <v>803</v>
      </c>
      <c r="G213" s="268"/>
      <c r="H213" s="268"/>
      <c r="I213" s="268"/>
      <c r="J213" s="156" t="s">
        <v>157</v>
      </c>
      <c r="K213" s="157">
        <v>1</v>
      </c>
      <c r="L213" s="249"/>
      <c r="M213" s="249"/>
      <c r="N213" s="249"/>
      <c r="O213" s="250"/>
      <c r="P213" s="250"/>
      <c r="Q213" s="250"/>
      <c r="R213" s="26"/>
    </row>
    <row r="214" spans="1:21" s="1" customFormat="1" ht="44.25" customHeight="1" x14ac:dyDescent="0.3">
      <c r="A214" s="283"/>
      <c r="B214" s="24"/>
      <c r="C214" s="165" t="s">
        <v>291</v>
      </c>
      <c r="D214" s="154" t="s">
        <v>128</v>
      </c>
      <c r="E214" s="155" t="s">
        <v>292</v>
      </c>
      <c r="F214" s="267" t="s">
        <v>823</v>
      </c>
      <c r="G214" s="268"/>
      <c r="H214" s="268"/>
      <c r="I214" s="268"/>
      <c r="J214" s="156" t="s">
        <v>157</v>
      </c>
      <c r="K214" s="157">
        <v>1</v>
      </c>
      <c r="L214" s="249"/>
      <c r="M214" s="249"/>
      <c r="N214" s="249"/>
      <c r="O214" s="250"/>
      <c r="P214" s="250"/>
      <c r="Q214" s="250"/>
      <c r="R214" s="26"/>
      <c r="T214" s="149"/>
      <c r="U214" s="149"/>
    </row>
    <row r="215" spans="1:21" s="1" customFormat="1" ht="57.75" customHeight="1" x14ac:dyDescent="0.3">
      <c r="B215" s="24"/>
      <c r="C215" s="102" t="s">
        <v>293</v>
      </c>
      <c r="D215" s="102" t="s">
        <v>111</v>
      </c>
      <c r="E215" s="103" t="s">
        <v>294</v>
      </c>
      <c r="F215" s="244" t="s">
        <v>681</v>
      </c>
      <c r="G215" s="245"/>
      <c r="H215" s="245"/>
      <c r="I215" s="245"/>
      <c r="J215" s="104" t="s">
        <v>118</v>
      </c>
      <c r="K215" s="105">
        <v>97.269000000000005</v>
      </c>
      <c r="L215" s="246"/>
      <c r="M215" s="246"/>
      <c r="N215" s="246"/>
      <c r="O215" s="246"/>
      <c r="P215" s="246"/>
      <c r="Q215" s="246"/>
      <c r="R215" s="26"/>
      <c r="T215" s="285"/>
      <c r="U215" s="285"/>
    </row>
    <row r="216" spans="1:21" s="1" customFormat="1" ht="22.5" customHeight="1" x14ac:dyDescent="0.3">
      <c r="B216" s="24"/>
      <c r="C216" s="102" t="s">
        <v>295</v>
      </c>
      <c r="D216" s="102" t="s">
        <v>111</v>
      </c>
      <c r="E216" s="103" t="s">
        <v>296</v>
      </c>
      <c r="F216" s="255" t="s">
        <v>297</v>
      </c>
      <c r="G216" s="256"/>
      <c r="H216" s="256"/>
      <c r="I216" s="256"/>
      <c r="J216" s="104" t="s">
        <v>118</v>
      </c>
      <c r="K216" s="105">
        <v>89.001000000000005</v>
      </c>
      <c r="L216" s="246"/>
      <c r="M216" s="246"/>
      <c r="N216" s="246"/>
      <c r="O216" s="246"/>
      <c r="P216" s="246"/>
      <c r="Q216" s="246"/>
      <c r="R216" s="26"/>
    </row>
    <row r="217" spans="1:21" s="1" customFormat="1" ht="31.5" customHeight="1" x14ac:dyDescent="0.3">
      <c r="B217" s="24"/>
      <c r="C217" s="102" t="s">
        <v>298</v>
      </c>
      <c r="D217" s="102" t="s">
        <v>111</v>
      </c>
      <c r="E217" s="103" t="s">
        <v>299</v>
      </c>
      <c r="F217" s="255" t="s">
        <v>300</v>
      </c>
      <c r="G217" s="256"/>
      <c r="H217" s="256"/>
      <c r="I217" s="256"/>
      <c r="J217" s="104" t="s">
        <v>124</v>
      </c>
      <c r="K217" s="105">
        <v>1.0349999999999999</v>
      </c>
      <c r="L217" s="246"/>
      <c r="M217" s="246"/>
      <c r="N217" s="246"/>
      <c r="O217" s="246"/>
      <c r="P217" s="246"/>
      <c r="Q217" s="246"/>
      <c r="R217" s="26"/>
    </row>
    <row r="218" spans="1:21" s="10" customFormat="1" ht="29.85" customHeight="1" x14ac:dyDescent="0.3">
      <c r="B218" s="97"/>
      <c r="C218" s="98"/>
      <c r="D218" s="101" t="s">
        <v>108</v>
      </c>
      <c r="E218" s="101"/>
      <c r="F218" s="101"/>
      <c r="G218" s="101"/>
      <c r="H218" s="101"/>
      <c r="I218" s="101"/>
      <c r="J218" s="101"/>
      <c r="K218" s="101"/>
      <c r="L218" s="123"/>
      <c r="M218" s="123"/>
      <c r="N218" s="253"/>
      <c r="O218" s="254"/>
      <c r="P218" s="254"/>
      <c r="Q218" s="254"/>
      <c r="R218" s="100"/>
    </row>
    <row r="219" spans="1:21" s="1" customFormat="1" ht="44.25" customHeight="1" x14ac:dyDescent="0.3">
      <c r="B219" s="24"/>
      <c r="C219" s="102" t="s">
        <v>301</v>
      </c>
      <c r="D219" s="102" t="s">
        <v>111</v>
      </c>
      <c r="E219" s="103" t="s">
        <v>302</v>
      </c>
      <c r="F219" s="244" t="s">
        <v>682</v>
      </c>
      <c r="G219" s="245"/>
      <c r="H219" s="245"/>
      <c r="I219" s="245"/>
      <c r="J219" s="104" t="s">
        <v>118</v>
      </c>
      <c r="K219" s="105">
        <v>35</v>
      </c>
      <c r="L219" s="246"/>
      <c r="M219" s="246"/>
      <c r="N219" s="246"/>
      <c r="O219" s="246"/>
      <c r="P219" s="246"/>
      <c r="Q219" s="246"/>
      <c r="R219" s="26"/>
    </row>
    <row r="220" spans="1:21" s="1" customFormat="1" ht="48" customHeight="1" x14ac:dyDescent="0.3">
      <c r="B220" s="24"/>
      <c r="C220" s="102" t="s">
        <v>303</v>
      </c>
      <c r="D220" s="102" t="s">
        <v>111</v>
      </c>
      <c r="E220" s="103" t="s">
        <v>304</v>
      </c>
      <c r="F220" s="244" t="s">
        <v>683</v>
      </c>
      <c r="G220" s="245"/>
      <c r="H220" s="245"/>
      <c r="I220" s="245"/>
      <c r="J220" s="104" t="s">
        <v>118</v>
      </c>
      <c r="K220" s="105">
        <v>35</v>
      </c>
      <c r="L220" s="246"/>
      <c r="M220" s="246"/>
      <c r="N220" s="246"/>
      <c r="O220" s="246"/>
      <c r="P220" s="246"/>
      <c r="Q220" s="246"/>
      <c r="R220" s="26"/>
    </row>
    <row r="221" spans="1:21" s="10" customFormat="1" ht="29.85" customHeight="1" x14ac:dyDescent="0.3">
      <c r="B221" s="97"/>
      <c r="C221" s="98"/>
      <c r="D221" s="148" t="s">
        <v>109</v>
      </c>
      <c r="E221" s="101"/>
      <c r="F221" s="101"/>
      <c r="G221" s="101"/>
      <c r="H221" s="101"/>
      <c r="I221" s="101"/>
      <c r="J221" s="101"/>
      <c r="K221" s="101"/>
      <c r="L221" s="123"/>
      <c r="M221" s="123"/>
      <c r="N221" s="253"/>
      <c r="O221" s="254"/>
      <c r="P221" s="254"/>
      <c r="Q221" s="254"/>
      <c r="R221" s="100"/>
    </row>
    <row r="222" spans="1:21" s="1" customFormat="1" ht="33" customHeight="1" x14ac:dyDescent="0.3">
      <c r="B222" s="24"/>
      <c r="C222" s="102" t="s">
        <v>305</v>
      </c>
      <c r="D222" s="102" t="s">
        <v>111</v>
      </c>
      <c r="E222" s="103" t="s">
        <v>306</v>
      </c>
      <c r="F222" s="244" t="s">
        <v>737</v>
      </c>
      <c r="G222" s="245"/>
      <c r="H222" s="245"/>
      <c r="I222" s="245"/>
      <c r="J222" s="104" t="s">
        <v>118</v>
      </c>
      <c r="K222" s="105">
        <v>289.13099999999997</v>
      </c>
      <c r="L222" s="246"/>
      <c r="M222" s="246"/>
      <c r="N222" s="246"/>
      <c r="O222" s="246"/>
      <c r="P222" s="246"/>
      <c r="Q222" s="246"/>
      <c r="R222" s="26"/>
    </row>
    <row r="223" spans="1:21" s="1" customFormat="1" ht="71.25" customHeight="1" x14ac:dyDescent="0.3">
      <c r="B223" s="24"/>
      <c r="C223" s="102" t="s">
        <v>307</v>
      </c>
      <c r="D223" s="102" t="s">
        <v>111</v>
      </c>
      <c r="E223" s="103" t="s">
        <v>308</v>
      </c>
      <c r="F223" s="244" t="s">
        <v>798</v>
      </c>
      <c r="G223" s="245"/>
      <c r="H223" s="245"/>
      <c r="I223" s="245"/>
      <c r="J223" s="104" t="s">
        <v>118</v>
      </c>
      <c r="K223" s="105">
        <v>289.13099999999997</v>
      </c>
      <c r="L223" s="246"/>
      <c r="M223" s="246"/>
      <c r="N223" s="246"/>
      <c r="O223" s="246"/>
      <c r="P223" s="246"/>
      <c r="Q223" s="246"/>
      <c r="R223" s="26"/>
    </row>
    <row r="224" spans="1:21" s="10" customFormat="1" ht="37.35" customHeight="1" x14ac:dyDescent="0.35">
      <c r="B224" s="97"/>
      <c r="C224" s="98"/>
      <c r="D224" s="99" t="s">
        <v>110</v>
      </c>
      <c r="E224" s="99"/>
      <c r="F224" s="99"/>
      <c r="G224" s="99"/>
      <c r="H224" s="99"/>
      <c r="I224" s="99"/>
      <c r="J224" s="99"/>
      <c r="K224" s="99"/>
      <c r="L224" s="122"/>
      <c r="M224" s="122"/>
      <c r="N224" s="280"/>
      <c r="O224" s="281"/>
      <c r="P224" s="281"/>
      <c r="Q224" s="281"/>
      <c r="R224" s="100"/>
    </row>
    <row r="225" spans="2:18" s="1" customFormat="1" ht="108" customHeight="1" x14ac:dyDescent="0.3">
      <c r="B225" s="24"/>
      <c r="C225" s="102" t="s">
        <v>309</v>
      </c>
      <c r="D225" s="102" t="s">
        <v>111</v>
      </c>
      <c r="E225" s="103" t="s">
        <v>310</v>
      </c>
      <c r="F225" s="244" t="s">
        <v>738</v>
      </c>
      <c r="G225" s="245"/>
      <c r="H225" s="245"/>
      <c r="I225" s="245"/>
      <c r="J225" s="104" t="s">
        <v>311</v>
      </c>
      <c r="K225" s="105">
        <v>40</v>
      </c>
      <c r="L225" s="246"/>
      <c r="M225" s="246"/>
      <c r="N225" s="246"/>
      <c r="O225" s="246"/>
      <c r="P225" s="246"/>
      <c r="Q225" s="246"/>
      <c r="R225" s="26"/>
    </row>
    <row r="226" spans="2:18" s="1" customFormat="1" ht="6.95" customHeight="1" x14ac:dyDescent="0.3">
      <c r="B226" s="48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50"/>
    </row>
    <row r="228" spans="2:18" ht="13.5" customHeight="1" x14ac:dyDescent="0.3">
      <c r="F228" s="284"/>
      <c r="G228" s="284"/>
      <c r="H228" s="284"/>
      <c r="I228" s="284"/>
    </row>
    <row r="229" spans="2:18" x14ac:dyDescent="0.3">
      <c r="F229" s="284"/>
      <c r="G229" s="284"/>
      <c r="H229" s="284"/>
      <c r="I229" s="284"/>
    </row>
    <row r="230" spans="2:18" x14ac:dyDescent="0.3">
      <c r="F230" s="136"/>
      <c r="G230" s="136"/>
      <c r="H230" s="136"/>
      <c r="I230" s="136"/>
    </row>
    <row r="231" spans="2:18" x14ac:dyDescent="0.3">
      <c r="F231" s="136"/>
      <c r="G231" s="136"/>
      <c r="H231" s="136"/>
      <c r="I231" s="136"/>
    </row>
    <row r="232" spans="2:18" ht="20.25" customHeight="1" x14ac:dyDescent="0.3">
      <c r="F232" s="289"/>
      <c r="G232" s="289"/>
      <c r="H232" s="289"/>
      <c r="I232" s="136"/>
    </row>
    <row r="233" spans="2:18" x14ac:dyDescent="0.3">
      <c r="F233" s="126"/>
      <c r="G233" s="126"/>
      <c r="H233" s="126"/>
      <c r="I233" s="126"/>
    </row>
    <row r="234" spans="2:18" x14ac:dyDescent="0.3">
      <c r="F234" s="126"/>
      <c r="G234" s="126"/>
      <c r="H234" s="126"/>
      <c r="I234" s="126"/>
    </row>
    <row r="235" spans="2:18" s="137" customFormat="1" ht="22.5" customHeight="1" x14ac:dyDescent="0.3">
      <c r="F235" s="288"/>
      <c r="G235" s="288"/>
      <c r="H235" s="288"/>
      <c r="I235" s="288"/>
    </row>
    <row r="236" spans="2:18" x14ac:dyDescent="0.3">
      <c r="F236" s="126"/>
      <c r="G236" s="126"/>
      <c r="H236" s="126"/>
      <c r="I236" s="126"/>
    </row>
    <row r="237" spans="2:18" x14ac:dyDescent="0.3">
      <c r="F237" s="126"/>
      <c r="G237" s="126"/>
      <c r="H237" s="126"/>
      <c r="I237" s="126"/>
    </row>
    <row r="238" spans="2:18" ht="18" customHeight="1" x14ac:dyDescent="0.3">
      <c r="I238" s="126"/>
    </row>
    <row r="239" spans="2:18" x14ac:dyDescent="0.3">
      <c r="F239" s="126"/>
      <c r="G239" s="126"/>
      <c r="H239" s="126"/>
      <c r="I239" s="126"/>
    </row>
    <row r="240" spans="2:18" x14ac:dyDescent="0.3">
      <c r="F240" s="126"/>
      <c r="G240" s="126"/>
      <c r="H240" s="126"/>
      <c r="I240" s="126"/>
    </row>
    <row r="241" spans="6:9" x14ac:dyDescent="0.3">
      <c r="F241" s="126"/>
      <c r="G241" s="126"/>
      <c r="H241" s="126"/>
      <c r="I241" s="126"/>
    </row>
    <row r="242" spans="6:9" x14ac:dyDescent="0.3">
      <c r="F242" s="126"/>
      <c r="G242" s="126"/>
      <c r="H242" s="126"/>
      <c r="I242" s="126"/>
    </row>
    <row r="243" spans="6:9" x14ac:dyDescent="0.3">
      <c r="F243" s="126"/>
      <c r="G243" s="126"/>
      <c r="H243" s="126"/>
      <c r="I243" s="126"/>
    </row>
    <row r="244" spans="6:9" x14ac:dyDescent="0.3">
      <c r="F244" s="126"/>
      <c r="G244" s="126"/>
      <c r="H244" s="126"/>
      <c r="I244" s="126"/>
    </row>
  </sheetData>
  <sheetProtection formatColumns="0" formatRows="0" sort="0" autoFilter="0"/>
  <mergeCells count="361">
    <mergeCell ref="A208:A209"/>
    <mergeCell ref="A213:A214"/>
    <mergeCell ref="F228:I229"/>
    <mergeCell ref="T131:U131"/>
    <mergeCell ref="U133:Y133"/>
    <mergeCell ref="T215:U215"/>
    <mergeCell ref="U142:W142"/>
    <mergeCell ref="T130:U130"/>
    <mergeCell ref="F235:I235"/>
    <mergeCell ref="F232:H232"/>
    <mergeCell ref="F212:I212"/>
    <mergeCell ref="L212:M212"/>
    <mergeCell ref="N212:Q212"/>
    <mergeCell ref="F220:I220"/>
    <mergeCell ref="L220:M220"/>
    <mergeCell ref="N220:Q220"/>
    <mergeCell ref="N222:Q222"/>
    <mergeCell ref="F223:I223"/>
    <mergeCell ref="L223:M223"/>
    <mergeCell ref="N223:Q223"/>
    <mergeCell ref="N199:Q199"/>
    <mergeCell ref="N218:Q218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N216:Q216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H1:K1"/>
    <mergeCell ref="N171:Q171"/>
    <mergeCell ref="N185:Q185"/>
    <mergeCell ref="F217:I217"/>
    <mergeCell ref="L217:M217"/>
    <mergeCell ref="N217:Q217"/>
    <mergeCell ref="F219:I219"/>
    <mergeCell ref="L219:M219"/>
    <mergeCell ref="N219:Q219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200:I200"/>
    <mergeCell ref="L200:M200"/>
    <mergeCell ref="N200:Q200"/>
    <mergeCell ref="F196:I196"/>
    <mergeCell ref="L196:M196"/>
    <mergeCell ref="L216:M216"/>
    <mergeCell ref="F225:I225"/>
    <mergeCell ref="L225:M225"/>
    <mergeCell ref="N225:Q225"/>
    <mergeCell ref="F215:I215"/>
    <mergeCell ref="L215:M215"/>
    <mergeCell ref="N215:Q215"/>
    <mergeCell ref="F216:I216"/>
    <mergeCell ref="F203:I203"/>
    <mergeCell ref="L203:M203"/>
    <mergeCell ref="N203:Q203"/>
    <mergeCell ref="F204:I204"/>
    <mergeCell ref="L204:M204"/>
    <mergeCell ref="N204:Q204"/>
    <mergeCell ref="N209:Q209"/>
    <mergeCell ref="F210:I210"/>
    <mergeCell ref="L210:M210"/>
    <mergeCell ref="N210:Q210"/>
    <mergeCell ref="N221:Q221"/>
    <mergeCell ref="N224:Q224"/>
    <mergeCell ref="F222:I222"/>
    <mergeCell ref="L222:M222"/>
    <mergeCell ref="F211:I211"/>
    <mergeCell ref="L211:M211"/>
    <mergeCell ref="N211:Q211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N196:Q196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N191:Q191"/>
    <mergeCell ref="F187:I187"/>
    <mergeCell ref="L187:M187"/>
    <mergeCell ref="N187:Q187"/>
    <mergeCell ref="F188:I188"/>
    <mergeCell ref="L188:M188"/>
    <mergeCell ref="N188:Q188"/>
    <mergeCell ref="F184:I184"/>
    <mergeCell ref="L184:M184"/>
    <mergeCell ref="N184:Q184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9:I169"/>
    <mergeCell ref="L169:M169"/>
    <mergeCell ref="N169:Q169"/>
    <mergeCell ref="N170:Q170"/>
    <mergeCell ref="F165:I165"/>
    <mergeCell ref="L165:M165"/>
    <mergeCell ref="N165:Q165"/>
    <mergeCell ref="F166:I166"/>
    <mergeCell ref="L166:M166"/>
    <mergeCell ref="N166:Q166"/>
    <mergeCell ref="N168:Q168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N134:Q134"/>
    <mergeCell ref="F129:I129"/>
    <mergeCell ref="L129:M129"/>
    <mergeCell ref="N129:Q129"/>
    <mergeCell ref="F130:I130"/>
    <mergeCell ref="L130:M130"/>
    <mergeCell ref="N130:Q130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L107:Q107"/>
    <mergeCell ref="C113:Q113"/>
    <mergeCell ref="F115:P115"/>
    <mergeCell ref="F116:P116"/>
    <mergeCell ref="F117:P117"/>
    <mergeCell ref="M119:P119"/>
    <mergeCell ref="N99:Q99"/>
    <mergeCell ref="N100:Q100"/>
    <mergeCell ref="N101:Q101"/>
    <mergeCell ref="N102:Q102"/>
    <mergeCell ref="N104:Q104"/>
    <mergeCell ref="D105:H105"/>
    <mergeCell ref="N105:Q105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  <mergeCell ref="U143:X143"/>
    <mergeCell ref="AA143:AB143"/>
    <mergeCell ref="AC143:AF143"/>
    <mergeCell ref="U144:X144"/>
    <mergeCell ref="AA144:AB144"/>
    <mergeCell ref="AC144:AF144"/>
    <mergeCell ref="U145:X145"/>
    <mergeCell ref="AA145:AB145"/>
    <mergeCell ref="AC145:AF14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N146:Q146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4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AF153"/>
  <sheetViews>
    <sheetView showGridLines="0" tabSelected="1" workbookViewId="0">
      <pane ySplit="1" topLeftCell="A140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95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706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/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95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01.02 - SO-01.02 Elektroinštalácia a bleskozvod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18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18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18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18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18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18" s="8" customFormat="1" ht="24.95" customHeight="1" x14ac:dyDescent="0.3">
      <c r="B90" s="88"/>
      <c r="C90" s="89"/>
      <c r="D90" s="90" t="s">
        <v>315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18" s="8" customFormat="1" ht="24.95" customHeight="1" x14ac:dyDescent="0.3">
      <c r="B91" s="88"/>
      <c r="C91" s="89"/>
      <c r="D91" s="90" t="s">
        <v>316</v>
      </c>
      <c r="E91" s="89"/>
      <c r="F91" s="89"/>
      <c r="G91" s="89"/>
      <c r="H91" s="89"/>
      <c r="I91" s="89"/>
      <c r="J91" s="89"/>
      <c r="K91" s="89"/>
      <c r="L91" s="89"/>
      <c r="M91" s="89"/>
      <c r="N91" s="259"/>
      <c r="O91" s="260"/>
      <c r="P91" s="260"/>
      <c r="Q91" s="260"/>
      <c r="R91" s="91"/>
    </row>
    <row r="92" spans="2:18" s="8" customFormat="1" ht="24.95" customHeight="1" x14ac:dyDescent="0.3">
      <c r="B92" s="88"/>
      <c r="C92" s="89"/>
      <c r="D92" s="90" t="s">
        <v>317</v>
      </c>
      <c r="E92" s="89"/>
      <c r="F92" s="89"/>
      <c r="G92" s="89"/>
      <c r="H92" s="89"/>
      <c r="I92" s="89"/>
      <c r="J92" s="89"/>
      <c r="K92" s="89"/>
      <c r="L92" s="89"/>
      <c r="M92" s="89"/>
      <c r="N92" s="259"/>
      <c r="O92" s="260"/>
      <c r="P92" s="260"/>
      <c r="Q92" s="260"/>
      <c r="R92" s="91"/>
    </row>
    <row r="93" spans="2:18" s="8" customFormat="1" ht="24.95" customHeight="1" x14ac:dyDescent="0.3">
      <c r="B93" s="88"/>
      <c r="C93" s="89"/>
      <c r="D93" s="90" t="s">
        <v>318</v>
      </c>
      <c r="E93" s="89"/>
      <c r="F93" s="89"/>
      <c r="G93" s="89"/>
      <c r="H93" s="89"/>
      <c r="I93" s="89"/>
      <c r="J93" s="89"/>
      <c r="K93" s="89"/>
      <c r="L93" s="89"/>
      <c r="M93" s="89"/>
      <c r="N93" s="259"/>
      <c r="O93" s="260"/>
      <c r="P93" s="260"/>
      <c r="Q93" s="260"/>
      <c r="R93" s="91"/>
    </row>
    <row r="94" spans="2:18" s="8" customFormat="1" ht="24.95" customHeight="1" x14ac:dyDescent="0.3">
      <c r="B94" s="88"/>
      <c r="C94" s="89"/>
      <c r="D94" s="90" t="s">
        <v>319</v>
      </c>
      <c r="E94" s="89"/>
      <c r="F94" s="89"/>
      <c r="G94" s="89"/>
      <c r="H94" s="89"/>
      <c r="I94" s="89"/>
      <c r="J94" s="89"/>
      <c r="K94" s="89"/>
      <c r="L94" s="89"/>
      <c r="M94" s="89"/>
      <c r="N94" s="259"/>
      <c r="O94" s="260"/>
      <c r="P94" s="260"/>
      <c r="Q94" s="260"/>
      <c r="R94" s="91"/>
    </row>
    <row r="95" spans="2:18" s="1" customFormat="1" ht="21.75" customHeight="1" x14ac:dyDescent="0.3"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</row>
    <row r="96" spans="2:18" s="1" customFormat="1" ht="29.25" customHeight="1" x14ac:dyDescent="0.3">
      <c r="B96" s="24"/>
      <c r="C96" s="83" t="s">
        <v>86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37"/>
      <c r="O96" s="200"/>
      <c r="P96" s="200"/>
      <c r="Q96" s="200"/>
      <c r="R96" s="26"/>
    </row>
    <row r="97" spans="2:32" s="1" customFormat="1" ht="18" customHeight="1" x14ac:dyDescent="0.3">
      <c r="B97" s="24"/>
      <c r="C97" s="25"/>
      <c r="D97" s="261"/>
      <c r="E97" s="200"/>
      <c r="F97" s="200"/>
      <c r="G97" s="200"/>
      <c r="H97" s="200"/>
      <c r="I97" s="25"/>
      <c r="J97" s="25"/>
      <c r="K97" s="25"/>
      <c r="L97" s="25"/>
      <c r="M97" s="25"/>
      <c r="N97" s="221"/>
      <c r="O97" s="200"/>
      <c r="P97" s="200"/>
      <c r="Q97" s="200"/>
      <c r="R97" s="26"/>
      <c r="S97" s="95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</row>
    <row r="98" spans="2:32" s="1" customFormat="1" ht="18" customHeight="1" x14ac:dyDescent="0.3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</row>
    <row r="99" spans="2:32" s="1" customFormat="1" ht="29.25" customHeight="1" x14ac:dyDescent="0.3">
      <c r="B99" s="24"/>
      <c r="C99" s="72" t="s">
        <v>77</v>
      </c>
      <c r="D99" s="73"/>
      <c r="E99" s="73"/>
      <c r="F99" s="73"/>
      <c r="G99" s="73"/>
      <c r="H99" s="73"/>
      <c r="I99" s="73"/>
      <c r="J99" s="73"/>
      <c r="K99" s="73"/>
      <c r="L99" s="224"/>
      <c r="M99" s="231"/>
      <c r="N99" s="231"/>
      <c r="O99" s="231"/>
      <c r="P99" s="231"/>
      <c r="Q99" s="231"/>
      <c r="R99" s="26"/>
    </row>
    <row r="100" spans="2:32" s="1" customFormat="1" ht="6.95" customHeight="1" x14ac:dyDescent="0.3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</row>
    <row r="104" spans="2:32" s="1" customFormat="1" ht="6.95" customHeight="1" x14ac:dyDescent="0.3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/>
    </row>
    <row r="105" spans="2:32" s="1" customFormat="1" ht="36.950000000000003" customHeight="1" x14ac:dyDescent="0.3">
      <c r="B105" s="24"/>
      <c r="C105" s="205" t="s">
        <v>87</v>
      </c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6"/>
    </row>
    <row r="106" spans="2:32" s="1" customFormat="1" ht="6.95" customHeight="1" x14ac:dyDescent="0.3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</row>
    <row r="107" spans="2:32" s="1" customFormat="1" ht="30" customHeight="1" x14ac:dyDescent="0.3">
      <c r="B107" s="24"/>
      <c r="C107" s="21" t="s">
        <v>7</v>
      </c>
      <c r="D107" s="25"/>
      <c r="E107" s="25"/>
      <c r="F107" s="243" t="str">
        <f>F6</f>
        <v>Rožňava OOPZ, rekonštrukcia a modernizácia objektu</v>
      </c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5"/>
      <c r="R107" s="26"/>
    </row>
    <row r="108" spans="2:32" ht="30" customHeight="1" x14ac:dyDescent="0.3">
      <c r="B108" s="15"/>
      <c r="C108" s="21" t="s">
        <v>94</v>
      </c>
      <c r="D108" s="16"/>
      <c r="E108" s="16"/>
      <c r="F108" s="243" t="s">
        <v>95</v>
      </c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16"/>
      <c r="R108" s="17"/>
    </row>
    <row r="109" spans="2:32" s="1" customFormat="1" ht="36.950000000000003" customHeight="1" x14ac:dyDescent="0.3">
      <c r="B109" s="24"/>
      <c r="C109" s="58" t="s">
        <v>96</v>
      </c>
      <c r="D109" s="25"/>
      <c r="E109" s="25"/>
      <c r="F109" s="197" t="str">
        <f>F8</f>
        <v>01.02 - SO-01.02 Elektroinštalácia a bleskozvod</v>
      </c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5"/>
      <c r="R109" s="26"/>
    </row>
    <row r="110" spans="2:32" s="1" customFormat="1" ht="6.95" customHeight="1" x14ac:dyDescent="0.3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32" s="1" customFormat="1" ht="18" customHeight="1" x14ac:dyDescent="0.3">
      <c r="B111" s="24"/>
      <c r="C111" s="21" t="s">
        <v>12</v>
      </c>
      <c r="D111" s="25"/>
      <c r="E111" s="25"/>
      <c r="F111" s="19" t="str">
        <f>F10</f>
        <v>Rožňava OOPZ</v>
      </c>
      <c r="G111" s="25"/>
      <c r="H111" s="25"/>
      <c r="I111" s="25"/>
      <c r="J111" s="25"/>
      <c r="K111" s="21" t="s">
        <v>14</v>
      </c>
      <c r="L111" s="25"/>
      <c r="M111" s="232">
        <f>IF(O10="","",O10)</f>
        <v>44130</v>
      </c>
      <c r="N111" s="200"/>
      <c r="O111" s="200"/>
      <c r="P111" s="200"/>
      <c r="Q111" s="25"/>
      <c r="R111" s="26"/>
    </row>
    <row r="112" spans="2:32" s="1" customFormat="1" ht="6.95" customHeight="1" x14ac:dyDescent="0.3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</row>
    <row r="113" spans="2:18" s="1" customFormat="1" ht="15" x14ac:dyDescent="0.3">
      <c r="B113" s="24"/>
      <c r="C113" s="21" t="s">
        <v>15</v>
      </c>
      <c r="D113" s="25"/>
      <c r="E113" s="25"/>
      <c r="F113" s="19" t="str">
        <f>E13</f>
        <v>Ministerstvo vnútra Slovenskej republiky</v>
      </c>
      <c r="G113" s="25"/>
      <c r="H113" s="25"/>
      <c r="I113" s="25"/>
      <c r="J113" s="25"/>
      <c r="K113" s="21" t="s">
        <v>22</v>
      </c>
      <c r="L113" s="25"/>
      <c r="M113" s="213" t="str">
        <f>E19</f>
        <v>Aproving s.r.o.</v>
      </c>
      <c r="N113" s="200"/>
      <c r="O113" s="200"/>
      <c r="P113" s="200"/>
      <c r="Q113" s="200"/>
      <c r="R113" s="26"/>
    </row>
    <row r="114" spans="2:18" s="1" customFormat="1" ht="14.45" customHeight="1" x14ac:dyDescent="0.3">
      <c r="B114" s="24"/>
      <c r="C114" s="21" t="s">
        <v>20</v>
      </c>
      <c r="D114" s="25"/>
      <c r="E114" s="25"/>
      <c r="F114" s="19" t="str">
        <f>IF(E16="","",E16)</f>
        <v xml:space="preserve"> </v>
      </c>
      <c r="G114" s="25"/>
      <c r="H114" s="25"/>
      <c r="I114" s="25"/>
      <c r="J114" s="25"/>
      <c r="K114" s="21" t="s">
        <v>26</v>
      </c>
      <c r="L114" s="25"/>
      <c r="M114" s="213" t="str">
        <f>E22</f>
        <v xml:space="preserve"> </v>
      </c>
      <c r="N114" s="200"/>
      <c r="O114" s="200"/>
      <c r="P114" s="200"/>
      <c r="Q114" s="200"/>
      <c r="R114" s="26"/>
    </row>
    <row r="115" spans="2:18" s="1" customFormat="1" ht="10.35" customHeight="1" x14ac:dyDescent="0.3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</row>
    <row r="116" spans="2:18" s="7" customFormat="1" ht="29.25" customHeight="1" x14ac:dyDescent="0.3">
      <c r="B116" s="84"/>
      <c r="C116" s="85" t="s">
        <v>88</v>
      </c>
      <c r="D116" s="86" t="s">
        <v>89</v>
      </c>
      <c r="E116" s="86" t="s">
        <v>48</v>
      </c>
      <c r="F116" s="233" t="s">
        <v>90</v>
      </c>
      <c r="G116" s="234"/>
      <c r="H116" s="234"/>
      <c r="I116" s="234"/>
      <c r="J116" s="86" t="s">
        <v>91</v>
      </c>
      <c r="K116" s="86" t="s">
        <v>92</v>
      </c>
      <c r="L116" s="235" t="s">
        <v>93</v>
      </c>
      <c r="M116" s="234"/>
      <c r="N116" s="233" t="s">
        <v>84</v>
      </c>
      <c r="O116" s="234"/>
      <c r="P116" s="234"/>
      <c r="Q116" s="236"/>
      <c r="R116" s="87"/>
    </row>
    <row r="117" spans="2:18" s="1" customFormat="1" ht="29.25" customHeight="1" x14ac:dyDescent="0.35">
      <c r="B117" s="24"/>
      <c r="C117" s="63" t="s">
        <v>80</v>
      </c>
      <c r="D117" s="25"/>
      <c r="E117" s="25"/>
      <c r="F117" s="25"/>
      <c r="G117" s="25"/>
      <c r="H117" s="25"/>
      <c r="I117" s="25"/>
      <c r="J117" s="25"/>
      <c r="K117" s="25"/>
      <c r="L117" s="121"/>
      <c r="M117" s="121"/>
      <c r="N117" s="262"/>
      <c r="O117" s="263"/>
      <c r="P117" s="263"/>
      <c r="Q117" s="263"/>
      <c r="R117" s="26"/>
    </row>
    <row r="118" spans="2:18" s="10" customFormat="1" ht="37.35" customHeight="1" x14ac:dyDescent="0.35">
      <c r="B118" s="97"/>
      <c r="C118" s="98"/>
      <c r="D118" s="99" t="s">
        <v>315</v>
      </c>
      <c r="E118" s="99"/>
      <c r="F118" s="99"/>
      <c r="G118" s="99"/>
      <c r="H118" s="99"/>
      <c r="I118" s="99"/>
      <c r="J118" s="99"/>
      <c r="K118" s="99"/>
      <c r="L118" s="122"/>
      <c r="M118" s="122"/>
      <c r="N118" s="290"/>
      <c r="O118" s="291"/>
      <c r="P118" s="291"/>
      <c r="Q118" s="291"/>
      <c r="R118" s="100"/>
    </row>
    <row r="119" spans="2:18" s="1" customFormat="1" ht="48.75" customHeight="1" x14ac:dyDescent="0.3">
      <c r="B119" s="24"/>
      <c r="C119" s="102" t="s">
        <v>53</v>
      </c>
      <c r="D119" s="102" t="s">
        <v>111</v>
      </c>
      <c r="E119" s="103" t="s">
        <v>320</v>
      </c>
      <c r="F119" s="244" t="s">
        <v>804</v>
      </c>
      <c r="G119" s="245"/>
      <c r="H119" s="245"/>
      <c r="I119" s="245"/>
      <c r="J119" s="104" t="s">
        <v>157</v>
      </c>
      <c r="K119" s="105">
        <v>1</v>
      </c>
      <c r="L119" s="246"/>
      <c r="M119" s="246"/>
      <c r="N119" s="246"/>
      <c r="O119" s="246"/>
      <c r="P119" s="246"/>
      <c r="Q119" s="246"/>
      <c r="R119" s="26"/>
    </row>
    <row r="120" spans="2:18" s="1" customFormat="1" ht="34.5" customHeight="1" x14ac:dyDescent="0.3">
      <c r="B120" s="24"/>
      <c r="C120" s="102" t="s">
        <v>56</v>
      </c>
      <c r="D120" s="102" t="s">
        <v>111</v>
      </c>
      <c r="E120" s="103" t="s">
        <v>321</v>
      </c>
      <c r="F120" s="294" t="s">
        <v>813</v>
      </c>
      <c r="G120" s="295"/>
      <c r="H120" s="295"/>
      <c r="I120" s="295"/>
      <c r="J120" s="104" t="s">
        <v>157</v>
      </c>
      <c r="K120" s="158">
        <v>1</v>
      </c>
      <c r="L120" s="252">
        <v>0</v>
      </c>
      <c r="M120" s="252"/>
      <c r="N120" s="252">
        <v>0</v>
      </c>
      <c r="O120" s="252"/>
      <c r="P120" s="252"/>
      <c r="Q120" s="252"/>
      <c r="R120" s="26"/>
    </row>
    <row r="121" spans="2:18" s="1" customFormat="1" ht="30.75" customHeight="1" x14ac:dyDescent="0.3">
      <c r="B121" s="24"/>
      <c r="C121" s="177" t="s">
        <v>119</v>
      </c>
      <c r="D121" s="177" t="s">
        <v>128</v>
      </c>
      <c r="E121" s="178" t="s">
        <v>322</v>
      </c>
      <c r="F121" s="292" t="s">
        <v>814</v>
      </c>
      <c r="G121" s="293"/>
      <c r="H121" s="293"/>
      <c r="I121" s="293"/>
      <c r="J121" s="179" t="s">
        <v>157</v>
      </c>
      <c r="K121" s="180">
        <v>1</v>
      </c>
      <c r="L121" s="279">
        <v>0</v>
      </c>
      <c r="M121" s="279"/>
      <c r="N121" s="279">
        <v>0</v>
      </c>
      <c r="O121" s="252"/>
      <c r="P121" s="252"/>
      <c r="Q121" s="252"/>
      <c r="R121" s="26"/>
    </row>
    <row r="122" spans="2:18" s="1" customFormat="1" ht="18.75" customHeight="1" x14ac:dyDescent="0.3">
      <c r="B122" s="24"/>
      <c r="C122" s="177" t="s">
        <v>115</v>
      </c>
      <c r="D122" s="177" t="s">
        <v>128</v>
      </c>
      <c r="E122" s="178" t="s">
        <v>323</v>
      </c>
      <c r="F122" s="292" t="s">
        <v>815</v>
      </c>
      <c r="G122" s="293"/>
      <c r="H122" s="293"/>
      <c r="I122" s="293"/>
      <c r="J122" s="179" t="s">
        <v>157</v>
      </c>
      <c r="K122" s="180">
        <v>1</v>
      </c>
      <c r="L122" s="279">
        <v>0</v>
      </c>
      <c r="M122" s="279"/>
      <c r="N122" s="279">
        <v>0</v>
      </c>
      <c r="O122" s="252"/>
      <c r="P122" s="252"/>
      <c r="Q122" s="252"/>
      <c r="R122" s="26"/>
    </row>
    <row r="123" spans="2:18" s="1" customFormat="1" ht="30" customHeight="1" x14ac:dyDescent="0.3">
      <c r="B123" s="24"/>
      <c r="C123" s="177" t="s">
        <v>125</v>
      </c>
      <c r="D123" s="177" t="s">
        <v>128</v>
      </c>
      <c r="E123" s="178" t="s">
        <v>324</v>
      </c>
      <c r="F123" s="292" t="s">
        <v>816</v>
      </c>
      <c r="G123" s="293"/>
      <c r="H123" s="293"/>
      <c r="I123" s="293"/>
      <c r="J123" s="179" t="s">
        <v>157</v>
      </c>
      <c r="K123" s="180">
        <v>1</v>
      </c>
      <c r="L123" s="279">
        <v>0</v>
      </c>
      <c r="M123" s="279"/>
      <c r="N123" s="279">
        <v>0</v>
      </c>
      <c r="O123" s="252"/>
      <c r="P123" s="252"/>
      <c r="Q123" s="252"/>
      <c r="R123" s="26"/>
    </row>
    <row r="124" spans="2:18" s="10" customFormat="1" ht="37.35" customHeight="1" x14ac:dyDescent="0.35">
      <c r="B124" s="97"/>
      <c r="C124" s="98"/>
      <c r="D124" s="99" t="s">
        <v>316</v>
      </c>
      <c r="E124" s="99"/>
      <c r="F124" s="99"/>
      <c r="G124" s="99"/>
      <c r="H124" s="99"/>
      <c r="I124" s="99"/>
      <c r="J124" s="99"/>
      <c r="K124" s="99"/>
      <c r="L124" s="122"/>
      <c r="M124" s="122"/>
      <c r="N124" s="280"/>
      <c r="O124" s="281"/>
      <c r="P124" s="281"/>
      <c r="Q124" s="281"/>
      <c r="R124" s="100"/>
    </row>
    <row r="125" spans="2:18" s="1" customFormat="1" ht="22.5" customHeight="1" x14ac:dyDescent="0.3">
      <c r="B125" s="24"/>
      <c r="C125" s="102" t="s">
        <v>141</v>
      </c>
      <c r="D125" s="102" t="s">
        <v>111</v>
      </c>
      <c r="E125" s="103" t="s">
        <v>325</v>
      </c>
      <c r="F125" s="255" t="s">
        <v>326</v>
      </c>
      <c r="G125" s="256"/>
      <c r="H125" s="256"/>
      <c r="I125" s="256"/>
      <c r="J125" s="104" t="s">
        <v>157</v>
      </c>
      <c r="K125" s="105">
        <v>4</v>
      </c>
      <c r="L125" s="246"/>
      <c r="M125" s="246"/>
      <c r="N125" s="246"/>
      <c r="O125" s="246"/>
      <c r="P125" s="246"/>
      <c r="Q125" s="246"/>
      <c r="R125" s="26"/>
    </row>
    <row r="126" spans="2:18" s="1" customFormat="1" ht="22.5" customHeight="1" x14ac:dyDescent="0.3">
      <c r="B126" s="24"/>
      <c r="C126" s="102" t="s">
        <v>143</v>
      </c>
      <c r="D126" s="102" t="s">
        <v>111</v>
      </c>
      <c r="E126" s="103" t="s">
        <v>327</v>
      </c>
      <c r="F126" s="255" t="s">
        <v>328</v>
      </c>
      <c r="G126" s="256"/>
      <c r="H126" s="256"/>
      <c r="I126" s="256"/>
      <c r="J126" s="104" t="s">
        <v>157</v>
      </c>
      <c r="K126" s="105">
        <v>5</v>
      </c>
      <c r="L126" s="246"/>
      <c r="M126" s="246"/>
      <c r="N126" s="246"/>
      <c r="O126" s="246"/>
      <c r="P126" s="246"/>
      <c r="Q126" s="246"/>
      <c r="R126" s="26"/>
    </row>
    <row r="127" spans="2:18" s="1" customFormat="1" ht="31.5" customHeight="1" x14ac:dyDescent="0.3">
      <c r="B127" s="24"/>
      <c r="C127" s="102" t="s">
        <v>145</v>
      </c>
      <c r="D127" s="102" t="s">
        <v>111</v>
      </c>
      <c r="E127" s="103" t="s">
        <v>329</v>
      </c>
      <c r="F127" s="255" t="s">
        <v>330</v>
      </c>
      <c r="G127" s="256"/>
      <c r="H127" s="256"/>
      <c r="I127" s="256"/>
      <c r="J127" s="104" t="s">
        <v>157</v>
      </c>
      <c r="K127" s="105">
        <v>14</v>
      </c>
      <c r="L127" s="246"/>
      <c r="M127" s="246"/>
      <c r="N127" s="246"/>
      <c r="O127" s="246"/>
      <c r="P127" s="246"/>
      <c r="Q127" s="246"/>
      <c r="R127" s="26"/>
    </row>
    <row r="128" spans="2:18" s="1" customFormat="1" ht="31.5" customHeight="1" x14ac:dyDescent="0.3">
      <c r="B128" s="24"/>
      <c r="C128" s="102" t="s">
        <v>147</v>
      </c>
      <c r="D128" s="102" t="s">
        <v>111</v>
      </c>
      <c r="E128" s="103" t="s">
        <v>331</v>
      </c>
      <c r="F128" s="255" t="s">
        <v>332</v>
      </c>
      <c r="G128" s="256"/>
      <c r="H128" s="256"/>
      <c r="I128" s="256"/>
      <c r="J128" s="104" t="s">
        <v>157</v>
      </c>
      <c r="K128" s="105">
        <v>17</v>
      </c>
      <c r="L128" s="246"/>
      <c r="M128" s="246"/>
      <c r="N128" s="246"/>
      <c r="O128" s="246"/>
      <c r="P128" s="246"/>
      <c r="Q128" s="246"/>
      <c r="R128" s="26"/>
    </row>
    <row r="129" spans="2:18" s="1" customFormat="1" ht="22.5" customHeight="1" x14ac:dyDescent="0.3">
      <c r="B129" s="24"/>
      <c r="C129" s="102" t="s">
        <v>149</v>
      </c>
      <c r="D129" s="102" t="s">
        <v>111</v>
      </c>
      <c r="E129" s="103" t="s">
        <v>333</v>
      </c>
      <c r="F129" s="255" t="s">
        <v>334</v>
      </c>
      <c r="G129" s="256"/>
      <c r="H129" s="256"/>
      <c r="I129" s="256"/>
      <c r="J129" s="104" t="s">
        <v>157</v>
      </c>
      <c r="K129" s="105">
        <v>1</v>
      </c>
      <c r="L129" s="246"/>
      <c r="M129" s="246"/>
      <c r="N129" s="246"/>
      <c r="O129" s="246"/>
      <c r="P129" s="246"/>
      <c r="Q129" s="246"/>
      <c r="R129" s="26"/>
    </row>
    <row r="130" spans="2:18" s="1" customFormat="1" ht="31.5" customHeight="1" x14ac:dyDescent="0.3">
      <c r="B130" s="24"/>
      <c r="C130" s="102" t="s">
        <v>150</v>
      </c>
      <c r="D130" s="102" t="s">
        <v>111</v>
      </c>
      <c r="E130" s="103" t="s">
        <v>335</v>
      </c>
      <c r="F130" s="255" t="s">
        <v>336</v>
      </c>
      <c r="G130" s="256"/>
      <c r="H130" s="256"/>
      <c r="I130" s="256"/>
      <c r="J130" s="104" t="s">
        <v>157</v>
      </c>
      <c r="K130" s="105">
        <v>1</v>
      </c>
      <c r="L130" s="246"/>
      <c r="M130" s="246"/>
      <c r="N130" s="246"/>
      <c r="O130" s="246"/>
      <c r="P130" s="246"/>
      <c r="Q130" s="246"/>
      <c r="R130" s="26"/>
    </row>
    <row r="131" spans="2:18" s="1" customFormat="1" ht="31.5" customHeight="1" x14ac:dyDescent="0.3">
      <c r="B131" s="24"/>
      <c r="C131" s="102" t="s">
        <v>127</v>
      </c>
      <c r="D131" s="102" t="s">
        <v>111</v>
      </c>
      <c r="E131" s="103" t="s">
        <v>337</v>
      </c>
      <c r="F131" s="255" t="s">
        <v>338</v>
      </c>
      <c r="G131" s="256"/>
      <c r="H131" s="256"/>
      <c r="I131" s="256"/>
      <c r="J131" s="104" t="s">
        <v>157</v>
      </c>
      <c r="K131" s="105">
        <v>125</v>
      </c>
      <c r="L131" s="246"/>
      <c r="M131" s="246"/>
      <c r="N131" s="246"/>
      <c r="O131" s="246"/>
      <c r="P131" s="246"/>
      <c r="Q131" s="246"/>
      <c r="R131" s="26"/>
    </row>
    <row r="132" spans="2:18" s="1" customFormat="1" ht="31.5" customHeight="1" x14ac:dyDescent="0.3">
      <c r="B132" s="24"/>
      <c r="C132" s="102" t="s">
        <v>131</v>
      </c>
      <c r="D132" s="102" t="s">
        <v>111</v>
      </c>
      <c r="E132" s="103" t="s">
        <v>339</v>
      </c>
      <c r="F132" s="255" t="s">
        <v>340</v>
      </c>
      <c r="G132" s="256"/>
      <c r="H132" s="256"/>
      <c r="I132" s="256"/>
      <c r="J132" s="104" t="s">
        <v>157</v>
      </c>
      <c r="K132" s="105">
        <v>4</v>
      </c>
      <c r="L132" s="246"/>
      <c r="M132" s="246"/>
      <c r="N132" s="246"/>
      <c r="O132" s="246"/>
      <c r="P132" s="246"/>
      <c r="Q132" s="246"/>
      <c r="R132" s="26"/>
    </row>
    <row r="133" spans="2:18" s="1" customFormat="1" ht="22.5" customHeight="1" x14ac:dyDescent="0.3">
      <c r="B133" s="24"/>
      <c r="C133" s="102" t="s">
        <v>130</v>
      </c>
      <c r="D133" s="102" t="s">
        <v>111</v>
      </c>
      <c r="E133" s="103" t="s">
        <v>341</v>
      </c>
      <c r="F133" s="255" t="s">
        <v>342</v>
      </c>
      <c r="G133" s="256"/>
      <c r="H133" s="256"/>
      <c r="I133" s="256"/>
      <c r="J133" s="104" t="s">
        <v>157</v>
      </c>
      <c r="K133" s="105">
        <v>2</v>
      </c>
      <c r="L133" s="246"/>
      <c r="M133" s="246"/>
      <c r="N133" s="246"/>
      <c r="O133" s="246"/>
      <c r="P133" s="246"/>
      <c r="Q133" s="246"/>
      <c r="R133" s="26"/>
    </row>
    <row r="134" spans="2:18" s="1" customFormat="1" ht="22.5" customHeight="1" x14ac:dyDescent="0.3">
      <c r="B134" s="24"/>
      <c r="C134" s="102" t="s">
        <v>136</v>
      </c>
      <c r="D134" s="102" t="s">
        <v>111</v>
      </c>
      <c r="E134" s="103" t="s">
        <v>343</v>
      </c>
      <c r="F134" s="255" t="s">
        <v>344</v>
      </c>
      <c r="G134" s="256"/>
      <c r="H134" s="256"/>
      <c r="I134" s="256"/>
      <c r="J134" s="104" t="s">
        <v>157</v>
      </c>
      <c r="K134" s="105">
        <v>26</v>
      </c>
      <c r="L134" s="246"/>
      <c r="M134" s="246"/>
      <c r="N134" s="246"/>
      <c r="O134" s="246"/>
      <c r="P134" s="246"/>
      <c r="Q134" s="246"/>
      <c r="R134" s="26"/>
    </row>
    <row r="135" spans="2:18" s="10" customFormat="1" ht="37.35" customHeight="1" x14ac:dyDescent="0.35">
      <c r="B135" s="97"/>
      <c r="C135" s="98"/>
      <c r="D135" s="99" t="s">
        <v>317</v>
      </c>
      <c r="E135" s="99"/>
      <c r="F135" s="99"/>
      <c r="G135" s="99"/>
      <c r="H135" s="99"/>
      <c r="I135" s="99"/>
      <c r="J135" s="99"/>
      <c r="K135" s="99"/>
      <c r="L135" s="122"/>
      <c r="M135" s="122"/>
      <c r="N135" s="280"/>
      <c r="O135" s="281"/>
      <c r="P135" s="281"/>
      <c r="Q135" s="281"/>
      <c r="R135" s="100"/>
    </row>
    <row r="136" spans="2:18" s="1" customFormat="1" ht="22.5" customHeight="1" x14ac:dyDescent="0.3">
      <c r="B136" s="24"/>
      <c r="C136" s="102" t="s">
        <v>151</v>
      </c>
      <c r="D136" s="102" t="s">
        <v>111</v>
      </c>
      <c r="E136" s="103" t="s">
        <v>739</v>
      </c>
      <c r="F136" s="244" t="s">
        <v>740</v>
      </c>
      <c r="G136" s="245"/>
      <c r="H136" s="245"/>
      <c r="I136" s="245"/>
      <c r="J136" s="104" t="s">
        <v>154</v>
      </c>
      <c r="K136" s="105">
        <v>140</v>
      </c>
      <c r="L136" s="246"/>
      <c r="M136" s="246"/>
      <c r="N136" s="246"/>
      <c r="O136" s="246"/>
      <c r="P136" s="246"/>
      <c r="Q136" s="246"/>
      <c r="R136" s="26"/>
    </row>
    <row r="137" spans="2:18" s="1" customFormat="1" ht="22.5" customHeight="1" x14ac:dyDescent="0.3">
      <c r="B137" s="24"/>
      <c r="C137" s="102" t="s">
        <v>152</v>
      </c>
      <c r="D137" s="102" t="s">
        <v>111</v>
      </c>
      <c r="E137" s="103" t="s">
        <v>748</v>
      </c>
      <c r="F137" s="244" t="s">
        <v>741</v>
      </c>
      <c r="G137" s="245"/>
      <c r="H137" s="245"/>
      <c r="I137" s="245"/>
      <c r="J137" s="104" t="s">
        <v>154</v>
      </c>
      <c r="K137" s="105">
        <v>120</v>
      </c>
      <c r="L137" s="246"/>
      <c r="M137" s="246"/>
      <c r="N137" s="246"/>
      <c r="O137" s="246"/>
      <c r="P137" s="246"/>
      <c r="Q137" s="246"/>
      <c r="R137" s="26"/>
    </row>
    <row r="138" spans="2:18" s="1" customFormat="1" ht="22.5" customHeight="1" x14ac:dyDescent="0.3">
      <c r="B138" s="24"/>
      <c r="C138" s="102" t="s">
        <v>155</v>
      </c>
      <c r="D138" s="102" t="s">
        <v>111</v>
      </c>
      <c r="E138" s="103" t="s">
        <v>749</v>
      </c>
      <c r="F138" s="244" t="s">
        <v>742</v>
      </c>
      <c r="G138" s="245"/>
      <c r="H138" s="245"/>
      <c r="I138" s="245"/>
      <c r="J138" s="104" t="s">
        <v>154</v>
      </c>
      <c r="K138" s="105">
        <v>15</v>
      </c>
      <c r="L138" s="246"/>
      <c r="M138" s="246"/>
      <c r="N138" s="246"/>
      <c r="O138" s="246"/>
      <c r="P138" s="246"/>
      <c r="Q138" s="246"/>
      <c r="R138" s="26"/>
    </row>
    <row r="139" spans="2:18" s="1" customFormat="1" ht="22.5" customHeight="1" x14ac:dyDescent="0.3">
      <c r="B139" s="24"/>
      <c r="C139" s="102" t="s">
        <v>158</v>
      </c>
      <c r="D139" s="102" t="s">
        <v>111</v>
      </c>
      <c r="E139" s="103" t="s">
        <v>750</v>
      </c>
      <c r="F139" s="244" t="s">
        <v>743</v>
      </c>
      <c r="G139" s="245"/>
      <c r="H139" s="245"/>
      <c r="I139" s="245"/>
      <c r="J139" s="104" t="s">
        <v>157</v>
      </c>
      <c r="K139" s="105">
        <v>7</v>
      </c>
      <c r="L139" s="246"/>
      <c r="M139" s="246"/>
      <c r="N139" s="246"/>
      <c r="O139" s="246"/>
      <c r="P139" s="246"/>
      <c r="Q139" s="246"/>
      <c r="R139" s="26"/>
    </row>
    <row r="140" spans="2:18" s="1" customFormat="1" ht="22.5" customHeight="1" x14ac:dyDescent="0.3">
      <c r="B140" s="24"/>
      <c r="C140" s="102" t="s">
        <v>3</v>
      </c>
      <c r="D140" s="102" t="s">
        <v>111</v>
      </c>
      <c r="E140" s="103" t="s">
        <v>751</v>
      </c>
      <c r="F140" s="244" t="s">
        <v>744</v>
      </c>
      <c r="G140" s="245"/>
      <c r="H140" s="245"/>
      <c r="I140" s="245"/>
      <c r="J140" s="104" t="s">
        <v>157</v>
      </c>
      <c r="K140" s="105">
        <v>7</v>
      </c>
      <c r="L140" s="246"/>
      <c r="M140" s="246"/>
      <c r="N140" s="246"/>
      <c r="O140" s="246"/>
      <c r="P140" s="246"/>
      <c r="Q140" s="246"/>
      <c r="R140" s="26"/>
    </row>
    <row r="141" spans="2:18" s="1" customFormat="1" ht="22.5" customHeight="1" x14ac:dyDescent="0.3">
      <c r="B141" s="24"/>
      <c r="C141" s="102" t="s">
        <v>161</v>
      </c>
      <c r="D141" s="102" t="s">
        <v>111</v>
      </c>
      <c r="E141" s="103" t="s">
        <v>752</v>
      </c>
      <c r="F141" s="244" t="s">
        <v>745</v>
      </c>
      <c r="G141" s="245"/>
      <c r="H141" s="245"/>
      <c r="I141" s="245"/>
      <c r="J141" s="104" t="s">
        <v>157</v>
      </c>
      <c r="K141" s="105">
        <v>7</v>
      </c>
      <c r="L141" s="246"/>
      <c r="M141" s="246"/>
      <c r="N141" s="246"/>
      <c r="O141" s="246"/>
      <c r="P141" s="246"/>
      <c r="Q141" s="246"/>
      <c r="R141" s="26"/>
    </row>
    <row r="142" spans="2:18" s="1" customFormat="1" ht="22.5" customHeight="1" x14ac:dyDescent="0.3">
      <c r="B142" s="24"/>
      <c r="C142" s="102" t="s">
        <v>164</v>
      </c>
      <c r="D142" s="102" t="s">
        <v>111</v>
      </c>
      <c r="E142" s="103" t="s">
        <v>753</v>
      </c>
      <c r="F142" s="244" t="s">
        <v>746</v>
      </c>
      <c r="G142" s="245"/>
      <c r="H142" s="245"/>
      <c r="I142" s="245"/>
      <c r="J142" s="104" t="s">
        <v>157</v>
      </c>
      <c r="K142" s="105">
        <v>6</v>
      </c>
      <c r="L142" s="246"/>
      <c r="M142" s="246"/>
      <c r="N142" s="246"/>
      <c r="O142" s="246"/>
      <c r="P142" s="246"/>
      <c r="Q142" s="246"/>
      <c r="R142" s="26"/>
    </row>
    <row r="143" spans="2:18" s="1" customFormat="1" ht="31.5" customHeight="1" x14ac:dyDescent="0.3">
      <c r="B143" s="24"/>
      <c r="C143" s="102" t="s">
        <v>166</v>
      </c>
      <c r="D143" s="102" t="s">
        <v>111</v>
      </c>
      <c r="E143" s="103" t="s">
        <v>754</v>
      </c>
      <c r="F143" s="244" t="s">
        <v>756</v>
      </c>
      <c r="G143" s="245"/>
      <c r="H143" s="245"/>
      <c r="I143" s="245"/>
      <c r="J143" s="104" t="s">
        <v>157</v>
      </c>
      <c r="K143" s="105">
        <v>1</v>
      </c>
      <c r="L143" s="246"/>
      <c r="M143" s="246"/>
      <c r="N143" s="246"/>
      <c r="O143" s="246"/>
      <c r="P143" s="246"/>
      <c r="Q143" s="246"/>
      <c r="R143" s="26"/>
    </row>
    <row r="144" spans="2:18" s="1" customFormat="1" ht="22.5" customHeight="1" x14ac:dyDescent="0.3">
      <c r="B144" s="24"/>
      <c r="C144" s="102" t="s">
        <v>169</v>
      </c>
      <c r="D144" s="102" t="s">
        <v>111</v>
      </c>
      <c r="E144" s="103" t="s">
        <v>755</v>
      </c>
      <c r="F144" s="244" t="s">
        <v>747</v>
      </c>
      <c r="G144" s="245"/>
      <c r="H144" s="245"/>
      <c r="I144" s="245"/>
      <c r="J144" s="104" t="s">
        <v>157</v>
      </c>
      <c r="K144" s="105">
        <v>48</v>
      </c>
      <c r="L144" s="246"/>
      <c r="M144" s="246"/>
      <c r="N144" s="246"/>
      <c r="O144" s="246"/>
      <c r="P144" s="246"/>
      <c r="Q144" s="246"/>
      <c r="R144" s="26"/>
    </row>
    <row r="145" spans="1:23" s="10" customFormat="1" ht="37.35" customHeight="1" x14ac:dyDescent="0.35">
      <c r="B145" s="97"/>
      <c r="C145" s="98"/>
      <c r="D145" s="99" t="s">
        <v>318</v>
      </c>
      <c r="E145" s="99"/>
      <c r="F145" s="99"/>
      <c r="G145" s="99"/>
      <c r="H145" s="99"/>
      <c r="I145" s="99"/>
      <c r="J145" s="99"/>
      <c r="K145" s="99"/>
      <c r="L145" s="122"/>
      <c r="M145" s="122"/>
      <c r="N145" s="280"/>
      <c r="O145" s="281"/>
      <c r="P145" s="281"/>
      <c r="Q145" s="281"/>
      <c r="R145" s="100"/>
    </row>
    <row r="146" spans="1:23" s="1" customFormat="1" ht="31.5" customHeight="1" x14ac:dyDescent="0.3">
      <c r="B146" s="24"/>
      <c r="C146" s="102" t="s">
        <v>172</v>
      </c>
      <c r="D146" s="102" t="s">
        <v>111</v>
      </c>
      <c r="E146" s="103" t="s">
        <v>345</v>
      </c>
      <c r="F146" s="255" t="s">
        <v>346</v>
      </c>
      <c r="G146" s="256"/>
      <c r="H146" s="256"/>
      <c r="I146" s="256"/>
      <c r="J146" s="104" t="s">
        <v>154</v>
      </c>
      <c r="K146" s="105">
        <v>10</v>
      </c>
      <c r="L146" s="246"/>
      <c r="M146" s="246"/>
      <c r="N146" s="246"/>
      <c r="O146" s="246"/>
      <c r="P146" s="246"/>
      <c r="Q146" s="246"/>
      <c r="R146" s="26"/>
    </row>
    <row r="147" spans="1:23" s="10" customFormat="1" ht="37.35" customHeight="1" x14ac:dyDescent="0.35">
      <c r="B147" s="97"/>
      <c r="C147" s="98"/>
      <c r="D147" s="99" t="s">
        <v>319</v>
      </c>
      <c r="E147" s="99"/>
      <c r="F147" s="99"/>
      <c r="G147" s="99"/>
      <c r="H147" s="99"/>
      <c r="I147" s="99"/>
      <c r="J147" s="99"/>
      <c r="K147" s="99"/>
      <c r="L147" s="122"/>
      <c r="M147" s="122"/>
      <c r="N147" s="280"/>
      <c r="O147" s="281"/>
      <c r="P147" s="281"/>
      <c r="Q147" s="281"/>
      <c r="R147" s="100"/>
      <c r="T147" s="187"/>
      <c r="U147" s="187"/>
      <c r="V147" s="187"/>
      <c r="W147" s="187"/>
    </row>
    <row r="148" spans="1:23" s="1" customFormat="1" ht="123.75" customHeight="1" x14ac:dyDescent="0.3">
      <c r="A148" s="135"/>
      <c r="B148" s="24"/>
      <c r="C148" s="102" t="s">
        <v>175</v>
      </c>
      <c r="D148" s="102" t="s">
        <v>111</v>
      </c>
      <c r="E148" s="103" t="s">
        <v>347</v>
      </c>
      <c r="F148" s="244" t="s">
        <v>824</v>
      </c>
      <c r="G148" s="245"/>
      <c r="H148" s="245"/>
      <c r="I148" s="245"/>
      <c r="J148" s="104" t="s">
        <v>311</v>
      </c>
      <c r="K148" s="105">
        <v>240</v>
      </c>
      <c r="L148" s="246"/>
      <c r="M148" s="246"/>
      <c r="N148" s="246"/>
      <c r="O148" s="246"/>
      <c r="P148" s="246"/>
      <c r="Q148" s="246"/>
      <c r="R148" s="26"/>
      <c r="T148" s="149"/>
      <c r="U148" s="138"/>
      <c r="V148" s="188"/>
      <c r="W148" s="149"/>
    </row>
    <row r="149" spans="1:23" s="1" customFormat="1" ht="18" customHeight="1" x14ac:dyDescent="0.3">
      <c r="B149" s="24"/>
      <c r="C149" s="102" t="s">
        <v>177</v>
      </c>
      <c r="D149" s="102" t="s">
        <v>111</v>
      </c>
      <c r="E149" s="103" t="s">
        <v>348</v>
      </c>
      <c r="F149" s="255" t="s">
        <v>349</v>
      </c>
      <c r="G149" s="256"/>
      <c r="H149" s="256"/>
      <c r="I149" s="256"/>
      <c r="J149" s="104" t="s">
        <v>311</v>
      </c>
      <c r="K149" s="105">
        <v>40</v>
      </c>
      <c r="L149" s="246"/>
      <c r="M149" s="246"/>
      <c r="N149" s="246"/>
      <c r="O149" s="246"/>
      <c r="P149" s="246"/>
      <c r="Q149" s="246"/>
      <c r="R149" s="26"/>
      <c r="T149" s="149"/>
      <c r="U149" s="147"/>
      <c r="V149" s="149"/>
      <c r="W149" s="149"/>
    </row>
    <row r="150" spans="1:23" s="1" customFormat="1" ht="17.25" customHeight="1" x14ac:dyDescent="0.3">
      <c r="B150" s="24"/>
      <c r="C150" s="102" t="s">
        <v>179</v>
      </c>
      <c r="D150" s="102" t="s">
        <v>111</v>
      </c>
      <c r="E150" s="103" t="s">
        <v>350</v>
      </c>
      <c r="F150" s="255" t="s">
        <v>351</v>
      </c>
      <c r="G150" s="256"/>
      <c r="H150" s="256"/>
      <c r="I150" s="256"/>
      <c r="J150" s="104" t="s">
        <v>311</v>
      </c>
      <c r="K150" s="105">
        <v>80</v>
      </c>
      <c r="L150" s="246"/>
      <c r="M150" s="246"/>
      <c r="N150" s="246"/>
      <c r="O150" s="246"/>
      <c r="P150" s="246"/>
      <c r="Q150" s="246"/>
      <c r="R150" s="26"/>
    </row>
    <row r="151" spans="1:23" s="1" customFormat="1" ht="16.5" customHeight="1" x14ac:dyDescent="0.3">
      <c r="B151" s="24"/>
      <c r="C151" s="102" t="s">
        <v>181</v>
      </c>
      <c r="D151" s="102" t="s">
        <v>111</v>
      </c>
      <c r="E151" s="103" t="s">
        <v>352</v>
      </c>
      <c r="F151" s="255" t="s">
        <v>353</v>
      </c>
      <c r="G151" s="256"/>
      <c r="H151" s="256"/>
      <c r="I151" s="256"/>
      <c r="J151" s="104" t="s">
        <v>311</v>
      </c>
      <c r="K151" s="105">
        <v>48</v>
      </c>
      <c r="L151" s="246"/>
      <c r="M151" s="246"/>
      <c r="N151" s="246"/>
      <c r="O151" s="246"/>
      <c r="P151" s="246"/>
      <c r="Q151" s="246"/>
      <c r="R151" s="26"/>
    </row>
    <row r="152" spans="1:23" s="1" customFormat="1" ht="46.5" customHeight="1" x14ac:dyDescent="0.3">
      <c r="B152" s="24"/>
      <c r="C152" s="102" t="s">
        <v>184</v>
      </c>
      <c r="D152" s="102" t="s">
        <v>111</v>
      </c>
      <c r="E152" s="103" t="s">
        <v>354</v>
      </c>
      <c r="F152" s="244" t="s">
        <v>805</v>
      </c>
      <c r="G152" s="245"/>
      <c r="H152" s="245"/>
      <c r="I152" s="245"/>
      <c r="J152" s="104" t="s">
        <v>311</v>
      </c>
      <c r="K152" s="105">
        <v>96</v>
      </c>
      <c r="L152" s="246"/>
      <c r="M152" s="246"/>
      <c r="N152" s="246"/>
      <c r="O152" s="246"/>
      <c r="P152" s="246"/>
      <c r="Q152" s="246"/>
      <c r="R152" s="26"/>
    </row>
    <row r="153" spans="1:23" s="1" customFormat="1" ht="6.95" customHeight="1" x14ac:dyDescent="0.3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</sheetData>
  <sheetProtection formatColumns="0" formatRows="0" sort="0" autoFilter="0"/>
  <mergeCells count="155">
    <mergeCell ref="N143:Q143"/>
    <mergeCell ref="F144:I144"/>
    <mergeCell ref="L144:M144"/>
    <mergeCell ref="N135:Q135"/>
    <mergeCell ref="N145:Q145"/>
    <mergeCell ref="H1:K1"/>
    <mergeCell ref="N144:Q144"/>
    <mergeCell ref="F139:I139"/>
    <mergeCell ref="L139:M139"/>
    <mergeCell ref="N139:Q139"/>
    <mergeCell ref="N137:Q137"/>
    <mergeCell ref="F138:I138"/>
    <mergeCell ref="L138:M138"/>
    <mergeCell ref="N138:Q138"/>
    <mergeCell ref="L140:M140"/>
    <mergeCell ref="N140:Q140"/>
    <mergeCell ref="F141:I141"/>
    <mergeCell ref="L141:M141"/>
    <mergeCell ref="N141:Q141"/>
    <mergeCell ref="F136:I136"/>
    <mergeCell ref="L136:M136"/>
    <mergeCell ref="N133:Q133"/>
    <mergeCell ref="F134:I134"/>
    <mergeCell ref="L134:M134"/>
    <mergeCell ref="F152:I152"/>
    <mergeCell ref="L152:M152"/>
    <mergeCell ref="N152:Q152"/>
    <mergeCell ref="F146:I146"/>
    <mergeCell ref="L146:M146"/>
    <mergeCell ref="N146:Q146"/>
    <mergeCell ref="F148:I148"/>
    <mergeCell ref="L148:M148"/>
    <mergeCell ref="N148:Q148"/>
    <mergeCell ref="F149:I149"/>
    <mergeCell ref="F151:I151"/>
    <mergeCell ref="L151:M151"/>
    <mergeCell ref="N151:Q151"/>
    <mergeCell ref="L149:M149"/>
    <mergeCell ref="N149:Q149"/>
    <mergeCell ref="F150:I150"/>
    <mergeCell ref="L150:M150"/>
    <mergeCell ref="N150:Q150"/>
    <mergeCell ref="N147:Q147"/>
    <mergeCell ref="F140:I140"/>
    <mergeCell ref="F133:I133"/>
    <mergeCell ref="F142:I142"/>
    <mergeCell ref="L133:M133"/>
    <mergeCell ref="L142:M142"/>
    <mergeCell ref="N142:Q142"/>
    <mergeCell ref="F143:I143"/>
    <mergeCell ref="L143:M143"/>
    <mergeCell ref="F129:I129"/>
    <mergeCell ref="L129:M129"/>
    <mergeCell ref="N129:Q129"/>
    <mergeCell ref="F130:I130"/>
    <mergeCell ref="L130:M130"/>
    <mergeCell ref="N130:Q130"/>
    <mergeCell ref="N134:Q134"/>
    <mergeCell ref="F131:I131"/>
    <mergeCell ref="L131:M131"/>
    <mergeCell ref="N131:Q131"/>
    <mergeCell ref="F132:I132"/>
    <mergeCell ref="L132:M132"/>
    <mergeCell ref="N132:Q132"/>
    <mergeCell ref="N136:Q136"/>
    <mergeCell ref="F137:I137"/>
    <mergeCell ref="L137:M137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N124:Q124"/>
    <mergeCell ref="F120:I120"/>
    <mergeCell ref="L120:M120"/>
    <mergeCell ref="N120:Q120"/>
    <mergeCell ref="F121:I121"/>
    <mergeCell ref="L121:M121"/>
    <mergeCell ref="N121:Q121"/>
    <mergeCell ref="M114:Q114"/>
    <mergeCell ref="F116:I116"/>
    <mergeCell ref="L116:M116"/>
    <mergeCell ref="N116:Q116"/>
    <mergeCell ref="F119:I119"/>
    <mergeCell ref="L119:M119"/>
    <mergeCell ref="N119:Q119"/>
    <mergeCell ref="N117:Q117"/>
    <mergeCell ref="N118:Q118"/>
    <mergeCell ref="C105:Q105"/>
    <mergeCell ref="F107:P107"/>
    <mergeCell ref="F108:P108"/>
    <mergeCell ref="F109:P109"/>
    <mergeCell ref="M111:P111"/>
    <mergeCell ref="M113:Q113"/>
    <mergeCell ref="N93:Q93"/>
    <mergeCell ref="N94:Q94"/>
    <mergeCell ref="N96:Q96"/>
    <mergeCell ref="D97:H97"/>
    <mergeCell ref="N97:Q97"/>
    <mergeCell ref="L99:Q99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  <mergeCell ref="O21:P21"/>
    <mergeCell ref="O22:P22"/>
    <mergeCell ref="E25:L25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AF224"/>
  <sheetViews>
    <sheetView showGridLines="0" tabSelected="1" workbookViewId="0">
      <pane ySplit="1" topLeftCell="A216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95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355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/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95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01.03 - SO-01.03 Ústredné kúrenie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18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18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18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18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18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18" s="8" customFormat="1" ht="24.95" customHeight="1" x14ac:dyDescent="0.3">
      <c r="B90" s="88"/>
      <c r="C90" s="89"/>
      <c r="D90" s="90" t="s">
        <v>98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18" s="9" customFormat="1" ht="19.899999999999999" customHeight="1" x14ac:dyDescent="0.3">
      <c r="B91" s="92"/>
      <c r="C91" s="70"/>
      <c r="D91" s="93" t="s">
        <v>101</v>
      </c>
      <c r="E91" s="70"/>
      <c r="F91" s="70"/>
      <c r="G91" s="70"/>
      <c r="H91" s="70"/>
      <c r="I91" s="70"/>
      <c r="J91" s="70"/>
      <c r="K91" s="70"/>
      <c r="L91" s="70"/>
      <c r="M91" s="70"/>
      <c r="N91" s="221"/>
      <c r="O91" s="222"/>
      <c r="P91" s="222"/>
      <c r="Q91" s="222"/>
      <c r="R91" s="94"/>
    </row>
    <row r="92" spans="2:18" s="8" customFormat="1" ht="24.95" customHeight="1" x14ac:dyDescent="0.3">
      <c r="B92" s="88"/>
      <c r="C92" s="89"/>
      <c r="D92" s="90" t="s">
        <v>103</v>
      </c>
      <c r="E92" s="89"/>
      <c r="F92" s="89"/>
      <c r="G92" s="89"/>
      <c r="H92" s="89"/>
      <c r="I92" s="89"/>
      <c r="J92" s="89"/>
      <c r="K92" s="89"/>
      <c r="L92" s="89"/>
      <c r="M92" s="89"/>
      <c r="N92" s="259"/>
      <c r="O92" s="260"/>
      <c r="P92" s="260"/>
      <c r="Q92" s="260"/>
      <c r="R92" s="91"/>
    </row>
    <row r="93" spans="2:18" s="9" customFormat="1" ht="19.899999999999999" customHeight="1" x14ac:dyDescent="0.3">
      <c r="B93" s="92"/>
      <c r="C93" s="70"/>
      <c r="D93" s="93" t="s">
        <v>105</v>
      </c>
      <c r="E93" s="70"/>
      <c r="F93" s="70"/>
      <c r="G93" s="70"/>
      <c r="H93" s="70"/>
      <c r="I93" s="70"/>
      <c r="J93" s="70"/>
      <c r="K93" s="70"/>
      <c r="L93" s="70"/>
      <c r="M93" s="70"/>
      <c r="N93" s="221"/>
      <c r="O93" s="222"/>
      <c r="P93" s="222"/>
      <c r="Q93" s="222"/>
      <c r="R93" s="94"/>
    </row>
    <row r="94" spans="2:18" s="9" customFormat="1" ht="19.899999999999999" customHeight="1" x14ac:dyDescent="0.3">
      <c r="B94" s="92"/>
      <c r="C94" s="70"/>
      <c r="D94" s="93" t="s">
        <v>356</v>
      </c>
      <c r="E94" s="70"/>
      <c r="F94" s="70"/>
      <c r="G94" s="70"/>
      <c r="H94" s="70"/>
      <c r="I94" s="70"/>
      <c r="J94" s="70"/>
      <c r="K94" s="70"/>
      <c r="L94" s="70"/>
      <c r="M94" s="70"/>
      <c r="N94" s="221"/>
      <c r="O94" s="222"/>
      <c r="P94" s="222"/>
      <c r="Q94" s="222"/>
      <c r="R94" s="94"/>
    </row>
    <row r="95" spans="2:18" s="9" customFormat="1" ht="19.899999999999999" customHeight="1" x14ac:dyDescent="0.3">
      <c r="B95" s="92"/>
      <c r="C95" s="70"/>
      <c r="D95" s="93" t="s">
        <v>357</v>
      </c>
      <c r="E95" s="70"/>
      <c r="F95" s="70"/>
      <c r="G95" s="70"/>
      <c r="H95" s="70"/>
      <c r="I95" s="70"/>
      <c r="J95" s="70"/>
      <c r="K95" s="70"/>
      <c r="L95" s="70"/>
      <c r="M95" s="70"/>
      <c r="N95" s="221"/>
      <c r="O95" s="222"/>
      <c r="P95" s="222"/>
      <c r="Q95" s="222"/>
      <c r="R95" s="94"/>
    </row>
    <row r="96" spans="2:18" s="9" customFormat="1" ht="19.899999999999999" customHeight="1" x14ac:dyDescent="0.3">
      <c r="B96" s="92"/>
      <c r="C96" s="70"/>
      <c r="D96" s="93" t="s">
        <v>358</v>
      </c>
      <c r="E96" s="70"/>
      <c r="F96" s="70"/>
      <c r="G96" s="70"/>
      <c r="H96" s="70"/>
      <c r="I96" s="70"/>
      <c r="J96" s="70"/>
      <c r="K96" s="70"/>
      <c r="L96" s="70"/>
      <c r="M96" s="70"/>
      <c r="N96" s="221"/>
      <c r="O96" s="222"/>
      <c r="P96" s="222"/>
      <c r="Q96" s="222"/>
      <c r="R96" s="94"/>
    </row>
    <row r="97" spans="2:32" s="9" customFormat="1" ht="19.899999999999999" customHeight="1" x14ac:dyDescent="0.3">
      <c r="B97" s="92"/>
      <c r="C97" s="70"/>
      <c r="D97" s="93" t="s">
        <v>359</v>
      </c>
      <c r="E97" s="70"/>
      <c r="F97" s="70"/>
      <c r="G97" s="70"/>
      <c r="H97" s="70"/>
      <c r="I97" s="70"/>
      <c r="J97" s="70"/>
      <c r="K97" s="70"/>
      <c r="L97" s="70"/>
      <c r="M97" s="70"/>
      <c r="N97" s="221"/>
      <c r="O97" s="222"/>
      <c r="P97" s="222"/>
      <c r="Q97" s="222"/>
      <c r="R97" s="94"/>
    </row>
    <row r="98" spans="2:32" s="8" customFormat="1" ht="24.95" customHeight="1" x14ac:dyDescent="0.3">
      <c r="B98" s="88"/>
      <c r="C98" s="89"/>
      <c r="D98" s="90" t="s">
        <v>110</v>
      </c>
      <c r="E98" s="89"/>
      <c r="F98" s="89"/>
      <c r="G98" s="89"/>
      <c r="H98" s="89"/>
      <c r="I98" s="89"/>
      <c r="J98" s="89"/>
      <c r="K98" s="89"/>
      <c r="L98" s="89"/>
      <c r="M98" s="89"/>
      <c r="N98" s="259"/>
      <c r="O98" s="260"/>
      <c r="P98" s="260"/>
      <c r="Q98" s="260"/>
      <c r="R98" s="91"/>
    </row>
    <row r="99" spans="2:32" s="1" customFormat="1" ht="21.75" customHeight="1" x14ac:dyDescent="0.3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</row>
    <row r="100" spans="2:32" s="1" customFormat="1" ht="29.25" customHeight="1" x14ac:dyDescent="0.3">
      <c r="B100" s="24"/>
      <c r="C100" s="83" t="s">
        <v>86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37"/>
      <c r="O100" s="200"/>
      <c r="P100" s="200"/>
      <c r="Q100" s="200"/>
      <c r="R100" s="26"/>
    </row>
    <row r="101" spans="2:32" s="1" customFormat="1" ht="18" customHeight="1" x14ac:dyDescent="0.3">
      <c r="B101" s="24"/>
      <c r="C101" s="25"/>
      <c r="D101" s="261"/>
      <c r="E101" s="200"/>
      <c r="F101" s="200"/>
      <c r="G101" s="200"/>
      <c r="H101" s="200"/>
      <c r="I101" s="25"/>
      <c r="J101" s="25"/>
      <c r="K101" s="25"/>
      <c r="L101" s="25"/>
      <c r="M101" s="25"/>
      <c r="N101" s="221"/>
      <c r="O101" s="200"/>
      <c r="P101" s="200"/>
      <c r="Q101" s="200"/>
      <c r="R101" s="26"/>
      <c r="S101" s="95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</row>
    <row r="102" spans="2:32" s="1" customFormat="1" ht="18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32" s="1" customFormat="1" ht="29.25" customHeight="1" x14ac:dyDescent="0.3">
      <c r="B103" s="24"/>
      <c r="C103" s="72" t="s">
        <v>77</v>
      </c>
      <c r="D103" s="73"/>
      <c r="E103" s="73"/>
      <c r="F103" s="73"/>
      <c r="G103" s="73"/>
      <c r="H103" s="73"/>
      <c r="I103" s="73"/>
      <c r="J103" s="73"/>
      <c r="K103" s="73"/>
      <c r="L103" s="224"/>
      <c r="M103" s="231"/>
      <c r="N103" s="231"/>
      <c r="O103" s="231"/>
      <c r="P103" s="231"/>
      <c r="Q103" s="231"/>
      <c r="R103" s="26"/>
    </row>
    <row r="104" spans="2:32" s="1" customFormat="1" ht="6.95" customHeight="1" x14ac:dyDescent="0.3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</row>
    <row r="108" spans="2:32" s="1" customFormat="1" ht="6.95" customHeight="1" x14ac:dyDescent="0.3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3"/>
    </row>
    <row r="109" spans="2:32" s="1" customFormat="1" ht="36.950000000000003" customHeight="1" x14ac:dyDescent="0.3">
      <c r="B109" s="24"/>
      <c r="C109" s="205" t="s">
        <v>87</v>
      </c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6"/>
    </row>
    <row r="110" spans="2:32" s="1" customFormat="1" ht="6.95" customHeight="1" x14ac:dyDescent="0.3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32" s="1" customFormat="1" ht="30" customHeight="1" x14ac:dyDescent="0.3">
      <c r="B111" s="24"/>
      <c r="C111" s="21" t="s">
        <v>7</v>
      </c>
      <c r="D111" s="25"/>
      <c r="E111" s="25"/>
      <c r="F111" s="243" t="str">
        <f>F6</f>
        <v>Rožňava OOPZ, rekonštrukcia a modernizácia objektu</v>
      </c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5"/>
      <c r="R111" s="26"/>
    </row>
    <row r="112" spans="2:32" ht="30" customHeight="1" x14ac:dyDescent="0.3">
      <c r="B112" s="15"/>
      <c r="C112" s="21" t="s">
        <v>94</v>
      </c>
      <c r="D112" s="16"/>
      <c r="E112" s="16"/>
      <c r="F112" s="243" t="s">
        <v>95</v>
      </c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16"/>
      <c r="R112" s="17"/>
    </row>
    <row r="113" spans="2:18" s="1" customFormat="1" ht="36.950000000000003" customHeight="1" x14ac:dyDescent="0.3">
      <c r="B113" s="24"/>
      <c r="C113" s="58" t="s">
        <v>96</v>
      </c>
      <c r="D113" s="25"/>
      <c r="E113" s="25"/>
      <c r="F113" s="197" t="str">
        <f>F8</f>
        <v>01.03 - SO-01.03 Ústredné kúrenie</v>
      </c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5"/>
      <c r="R113" s="26"/>
    </row>
    <row r="114" spans="2:18" s="1" customFormat="1" ht="6.95" customHeight="1" x14ac:dyDescent="0.3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</row>
    <row r="115" spans="2:18" s="1" customFormat="1" ht="18" customHeight="1" x14ac:dyDescent="0.3">
      <c r="B115" s="24"/>
      <c r="C115" s="21" t="s">
        <v>12</v>
      </c>
      <c r="D115" s="25"/>
      <c r="E115" s="25"/>
      <c r="F115" s="19" t="str">
        <f>F10</f>
        <v>Rožňava OOPZ</v>
      </c>
      <c r="G115" s="25"/>
      <c r="H115" s="25"/>
      <c r="I115" s="25"/>
      <c r="J115" s="25"/>
      <c r="K115" s="21" t="s">
        <v>14</v>
      </c>
      <c r="L115" s="25"/>
      <c r="M115" s="232">
        <f>IF(O10="","",O10)</f>
        <v>44130</v>
      </c>
      <c r="N115" s="200"/>
      <c r="O115" s="200"/>
      <c r="P115" s="200"/>
      <c r="Q115" s="25"/>
      <c r="R115" s="26"/>
    </row>
    <row r="116" spans="2:18" s="1" customFormat="1" ht="6.95" customHeight="1" x14ac:dyDescent="0.3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</row>
    <row r="117" spans="2:18" s="1" customFormat="1" ht="15" x14ac:dyDescent="0.3">
      <c r="B117" s="24"/>
      <c r="C117" s="21" t="s">
        <v>15</v>
      </c>
      <c r="D117" s="25"/>
      <c r="E117" s="25"/>
      <c r="F117" s="19" t="str">
        <f>E13</f>
        <v>Ministerstvo vnútra Slovenskej republiky</v>
      </c>
      <c r="G117" s="25"/>
      <c r="H117" s="25"/>
      <c r="I117" s="25"/>
      <c r="J117" s="25"/>
      <c r="K117" s="21" t="s">
        <v>22</v>
      </c>
      <c r="L117" s="25"/>
      <c r="M117" s="213" t="str">
        <f>E19</f>
        <v>Aproving s.r.o.</v>
      </c>
      <c r="N117" s="200"/>
      <c r="O117" s="200"/>
      <c r="P117" s="200"/>
      <c r="Q117" s="200"/>
      <c r="R117" s="26"/>
    </row>
    <row r="118" spans="2:18" s="1" customFormat="1" ht="14.45" customHeight="1" x14ac:dyDescent="0.3">
      <c r="B118" s="24"/>
      <c r="C118" s="21" t="s">
        <v>20</v>
      </c>
      <c r="D118" s="25"/>
      <c r="E118" s="25"/>
      <c r="F118" s="19" t="str">
        <f>IF(E16="","",E16)</f>
        <v xml:space="preserve"> </v>
      </c>
      <c r="G118" s="25"/>
      <c r="H118" s="25"/>
      <c r="I118" s="25"/>
      <c r="J118" s="25"/>
      <c r="K118" s="21" t="s">
        <v>26</v>
      </c>
      <c r="L118" s="25"/>
      <c r="M118" s="213" t="str">
        <f>E22</f>
        <v xml:space="preserve"> </v>
      </c>
      <c r="N118" s="200"/>
      <c r="O118" s="200"/>
      <c r="P118" s="200"/>
      <c r="Q118" s="200"/>
      <c r="R118" s="26"/>
    </row>
    <row r="119" spans="2:18" s="1" customFormat="1" ht="10.35" customHeight="1" x14ac:dyDescent="0.3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</row>
    <row r="120" spans="2:18" s="7" customFormat="1" ht="29.25" customHeight="1" x14ac:dyDescent="0.3">
      <c r="B120" s="84"/>
      <c r="C120" s="85" t="s">
        <v>88</v>
      </c>
      <c r="D120" s="86" t="s">
        <v>89</v>
      </c>
      <c r="E120" s="86" t="s">
        <v>48</v>
      </c>
      <c r="F120" s="233" t="s">
        <v>90</v>
      </c>
      <c r="G120" s="234"/>
      <c r="H120" s="234"/>
      <c r="I120" s="234"/>
      <c r="J120" s="86" t="s">
        <v>91</v>
      </c>
      <c r="K120" s="86" t="s">
        <v>92</v>
      </c>
      <c r="L120" s="235" t="s">
        <v>93</v>
      </c>
      <c r="M120" s="234"/>
      <c r="N120" s="233" t="s">
        <v>84</v>
      </c>
      <c r="O120" s="234"/>
      <c r="P120" s="234"/>
      <c r="Q120" s="236"/>
      <c r="R120" s="87"/>
    </row>
    <row r="121" spans="2:18" s="1" customFormat="1" ht="29.25" customHeight="1" x14ac:dyDescent="0.35">
      <c r="B121" s="24"/>
      <c r="C121" s="63" t="s">
        <v>80</v>
      </c>
      <c r="D121" s="25"/>
      <c r="E121" s="25"/>
      <c r="F121" s="25"/>
      <c r="G121" s="25"/>
      <c r="H121" s="25"/>
      <c r="I121" s="25"/>
      <c r="J121" s="25"/>
      <c r="K121" s="25"/>
      <c r="L121" s="121"/>
      <c r="M121" s="121"/>
      <c r="N121" s="262"/>
      <c r="O121" s="263"/>
      <c r="P121" s="263"/>
      <c r="Q121" s="263"/>
      <c r="R121" s="26"/>
    </row>
    <row r="122" spans="2:18" s="10" customFormat="1" ht="37.35" customHeight="1" x14ac:dyDescent="0.35">
      <c r="B122" s="97"/>
      <c r="C122" s="98"/>
      <c r="D122" s="99" t="s">
        <v>98</v>
      </c>
      <c r="E122" s="99"/>
      <c r="F122" s="99"/>
      <c r="G122" s="99"/>
      <c r="H122" s="99"/>
      <c r="I122" s="99"/>
      <c r="J122" s="99"/>
      <c r="K122" s="99"/>
      <c r="L122" s="122"/>
      <c r="M122" s="122"/>
      <c r="N122" s="264"/>
      <c r="O122" s="259"/>
      <c r="P122" s="259"/>
      <c r="Q122" s="259"/>
      <c r="R122" s="100"/>
    </row>
    <row r="123" spans="2:18" s="10" customFormat="1" ht="19.899999999999999" customHeight="1" x14ac:dyDescent="0.3">
      <c r="B123" s="97"/>
      <c r="C123" s="98"/>
      <c r="D123" s="101" t="s">
        <v>101</v>
      </c>
      <c r="E123" s="101"/>
      <c r="F123" s="101"/>
      <c r="G123" s="101"/>
      <c r="H123" s="101"/>
      <c r="I123" s="101"/>
      <c r="J123" s="101"/>
      <c r="K123" s="101"/>
      <c r="L123" s="123"/>
      <c r="M123" s="123"/>
      <c r="N123" s="265"/>
      <c r="O123" s="266"/>
      <c r="P123" s="266"/>
      <c r="Q123" s="266"/>
      <c r="R123" s="100"/>
    </row>
    <row r="124" spans="2:18" s="1" customFormat="1" ht="31.5" customHeight="1" x14ac:dyDescent="0.3">
      <c r="B124" s="24"/>
      <c r="C124" s="102" t="s">
        <v>53</v>
      </c>
      <c r="D124" s="102" t="s">
        <v>111</v>
      </c>
      <c r="E124" s="103" t="s">
        <v>190</v>
      </c>
      <c r="F124" s="255" t="s">
        <v>191</v>
      </c>
      <c r="G124" s="256"/>
      <c r="H124" s="256"/>
      <c r="I124" s="256"/>
      <c r="J124" s="104" t="s">
        <v>124</v>
      </c>
      <c r="K124" s="105">
        <v>3.863</v>
      </c>
      <c r="L124" s="246"/>
      <c r="M124" s="246"/>
      <c r="N124" s="246"/>
      <c r="O124" s="246"/>
      <c r="P124" s="246"/>
      <c r="Q124" s="246"/>
      <c r="R124" s="26"/>
    </row>
    <row r="125" spans="2:18" s="1" customFormat="1" ht="31.5" customHeight="1" x14ac:dyDescent="0.3">
      <c r="B125" s="24"/>
      <c r="C125" s="102" t="s">
        <v>56</v>
      </c>
      <c r="D125" s="102" t="s">
        <v>111</v>
      </c>
      <c r="E125" s="103" t="s">
        <v>193</v>
      </c>
      <c r="F125" s="255" t="s">
        <v>194</v>
      </c>
      <c r="G125" s="256"/>
      <c r="H125" s="256"/>
      <c r="I125" s="256"/>
      <c r="J125" s="104" t="s">
        <v>124</v>
      </c>
      <c r="K125" s="105">
        <v>3.863</v>
      </c>
      <c r="L125" s="246"/>
      <c r="M125" s="246"/>
      <c r="N125" s="246"/>
      <c r="O125" s="246"/>
      <c r="P125" s="246"/>
      <c r="Q125" s="246"/>
      <c r="R125" s="26"/>
    </row>
    <row r="126" spans="2:18" s="1" customFormat="1" ht="31.5" customHeight="1" x14ac:dyDescent="0.3">
      <c r="B126" s="24"/>
      <c r="C126" s="102" t="s">
        <v>119</v>
      </c>
      <c r="D126" s="102" t="s">
        <v>111</v>
      </c>
      <c r="E126" s="103" t="s">
        <v>196</v>
      </c>
      <c r="F126" s="255" t="s">
        <v>197</v>
      </c>
      <c r="G126" s="256"/>
      <c r="H126" s="256"/>
      <c r="I126" s="256"/>
      <c r="J126" s="104" t="s">
        <v>124</v>
      </c>
      <c r="K126" s="105">
        <v>115.89</v>
      </c>
      <c r="L126" s="246"/>
      <c r="M126" s="246"/>
      <c r="N126" s="246"/>
      <c r="O126" s="246"/>
      <c r="P126" s="246"/>
      <c r="Q126" s="246"/>
      <c r="R126" s="26"/>
    </row>
    <row r="127" spans="2:18" s="1" customFormat="1" ht="22.5" customHeight="1" x14ac:dyDescent="0.3">
      <c r="B127" s="24"/>
      <c r="C127" s="102" t="s">
        <v>115</v>
      </c>
      <c r="D127" s="102" t="s">
        <v>111</v>
      </c>
      <c r="E127" s="103" t="s">
        <v>202</v>
      </c>
      <c r="F127" s="255" t="s">
        <v>360</v>
      </c>
      <c r="G127" s="256"/>
      <c r="H127" s="256"/>
      <c r="I127" s="256"/>
      <c r="J127" s="104" t="s">
        <v>124</v>
      </c>
      <c r="K127" s="105">
        <v>3.863</v>
      </c>
      <c r="L127" s="246"/>
      <c r="M127" s="246"/>
      <c r="N127" s="246"/>
      <c r="O127" s="246"/>
      <c r="P127" s="246"/>
      <c r="Q127" s="246"/>
      <c r="R127" s="26"/>
    </row>
    <row r="128" spans="2:18" s="1" customFormat="1" ht="22.5" customHeight="1" x14ac:dyDescent="0.3">
      <c r="B128" s="24"/>
      <c r="C128" s="102" t="s">
        <v>125</v>
      </c>
      <c r="D128" s="102" t="s">
        <v>111</v>
      </c>
      <c r="E128" s="103" t="s">
        <v>205</v>
      </c>
      <c r="F128" s="255" t="s">
        <v>206</v>
      </c>
      <c r="G128" s="256"/>
      <c r="H128" s="256"/>
      <c r="I128" s="256"/>
      <c r="J128" s="104" t="s">
        <v>207</v>
      </c>
      <c r="K128" s="105">
        <v>3</v>
      </c>
      <c r="L128" s="246"/>
      <c r="M128" s="246"/>
      <c r="N128" s="246"/>
      <c r="O128" s="246"/>
      <c r="P128" s="246"/>
      <c r="Q128" s="246"/>
      <c r="R128" s="26"/>
    </row>
    <row r="129" spans="2:18" s="10" customFormat="1" ht="37.35" customHeight="1" x14ac:dyDescent="0.35">
      <c r="B129" s="97"/>
      <c r="C129" s="98"/>
      <c r="D129" s="99" t="s">
        <v>103</v>
      </c>
      <c r="E129" s="99"/>
      <c r="F129" s="99"/>
      <c r="G129" s="99"/>
      <c r="H129" s="99"/>
      <c r="I129" s="99"/>
      <c r="J129" s="99"/>
      <c r="K129" s="99"/>
      <c r="L129" s="122"/>
      <c r="M129" s="122"/>
      <c r="N129" s="271"/>
      <c r="O129" s="272"/>
      <c r="P129" s="272"/>
      <c r="Q129" s="272"/>
      <c r="R129" s="100"/>
    </row>
    <row r="130" spans="2:18" s="10" customFormat="1" ht="19.899999999999999" customHeight="1" x14ac:dyDescent="0.3">
      <c r="B130" s="97"/>
      <c r="C130" s="98"/>
      <c r="D130" s="101" t="s">
        <v>105</v>
      </c>
      <c r="E130" s="101"/>
      <c r="F130" s="101"/>
      <c r="G130" s="101"/>
      <c r="H130" s="101"/>
      <c r="I130" s="101"/>
      <c r="J130" s="101"/>
      <c r="K130" s="101"/>
      <c r="L130" s="123"/>
      <c r="M130" s="123"/>
      <c r="N130" s="265"/>
      <c r="O130" s="266"/>
      <c r="P130" s="266"/>
      <c r="Q130" s="266"/>
      <c r="R130" s="100"/>
    </row>
    <row r="131" spans="2:18" s="1" customFormat="1" ht="43.5" customHeight="1" x14ac:dyDescent="0.3">
      <c r="B131" s="24"/>
      <c r="C131" s="102" t="s">
        <v>127</v>
      </c>
      <c r="D131" s="102" t="s">
        <v>111</v>
      </c>
      <c r="E131" s="103" t="s">
        <v>361</v>
      </c>
      <c r="F131" s="244" t="s">
        <v>731</v>
      </c>
      <c r="G131" s="245"/>
      <c r="H131" s="245"/>
      <c r="I131" s="245"/>
      <c r="J131" s="104" t="s">
        <v>154</v>
      </c>
      <c r="K131" s="105">
        <v>102</v>
      </c>
      <c r="L131" s="246"/>
      <c r="M131" s="246"/>
      <c r="N131" s="246"/>
      <c r="O131" s="246"/>
      <c r="P131" s="246"/>
      <c r="Q131" s="246"/>
      <c r="R131" s="26"/>
    </row>
    <row r="132" spans="2:18" s="1" customFormat="1" ht="31.5" customHeight="1" x14ac:dyDescent="0.3">
      <c r="B132" s="24"/>
      <c r="C132" s="154" t="s">
        <v>131</v>
      </c>
      <c r="D132" s="154" t="s">
        <v>128</v>
      </c>
      <c r="E132" s="155" t="s">
        <v>362</v>
      </c>
      <c r="F132" s="247" t="s">
        <v>841</v>
      </c>
      <c r="G132" s="248"/>
      <c r="H132" s="248"/>
      <c r="I132" s="248"/>
      <c r="J132" s="156" t="s">
        <v>154</v>
      </c>
      <c r="K132" s="157">
        <v>4</v>
      </c>
      <c r="L132" s="249"/>
      <c r="M132" s="249"/>
      <c r="N132" s="249"/>
      <c r="O132" s="250"/>
      <c r="P132" s="250"/>
      <c r="Q132" s="250"/>
      <c r="R132" s="26"/>
    </row>
    <row r="133" spans="2:18" s="1" customFormat="1" ht="31.5" customHeight="1" x14ac:dyDescent="0.3">
      <c r="B133" s="24"/>
      <c r="C133" s="154" t="s">
        <v>130</v>
      </c>
      <c r="D133" s="154" t="s">
        <v>128</v>
      </c>
      <c r="E133" s="155" t="s">
        <v>363</v>
      </c>
      <c r="F133" s="247" t="s">
        <v>842</v>
      </c>
      <c r="G133" s="248"/>
      <c r="H133" s="248"/>
      <c r="I133" s="248"/>
      <c r="J133" s="156" t="s">
        <v>154</v>
      </c>
      <c r="K133" s="157">
        <v>4</v>
      </c>
      <c r="L133" s="249"/>
      <c r="M133" s="249"/>
      <c r="N133" s="249"/>
      <c r="O133" s="250"/>
      <c r="P133" s="250"/>
      <c r="Q133" s="250"/>
      <c r="R133" s="26"/>
    </row>
    <row r="134" spans="2:18" s="1" customFormat="1" ht="31.5" customHeight="1" x14ac:dyDescent="0.3">
      <c r="B134" s="24"/>
      <c r="C134" s="154" t="s">
        <v>136</v>
      </c>
      <c r="D134" s="154" t="s">
        <v>128</v>
      </c>
      <c r="E134" s="155" t="s">
        <v>364</v>
      </c>
      <c r="F134" s="247" t="s">
        <v>843</v>
      </c>
      <c r="G134" s="248"/>
      <c r="H134" s="248"/>
      <c r="I134" s="248"/>
      <c r="J134" s="156" t="s">
        <v>154</v>
      </c>
      <c r="K134" s="157">
        <v>50</v>
      </c>
      <c r="L134" s="249"/>
      <c r="M134" s="249"/>
      <c r="N134" s="249"/>
      <c r="O134" s="250"/>
      <c r="P134" s="250"/>
      <c r="Q134" s="250"/>
      <c r="R134" s="26"/>
    </row>
    <row r="135" spans="2:18" s="1" customFormat="1" ht="31.5" customHeight="1" x14ac:dyDescent="0.3">
      <c r="B135" s="24"/>
      <c r="C135" s="154" t="s">
        <v>141</v>
      </c>
      <c r="D135" s="154" t="s">
        <v>128</v>
      </c>
      <c r="E135" s="155" t="s">
        <v>365</v>
      </c>
      <c r="F135" s="247" t="s">
        <v>844</v>
      </c>
      <c r="G135" s="248"/>
      <c r="H135" s="248"/>
      <c r="I135" s="248"/>
      <c r="J135" s="156" t="s">
        <v>154</v>
      </c>
      <c r="K135" s="157">
        <v>40</v>
      </c>
      <c r="L135" s="249"/>
      <c r="M135" s="249"/>
      <c r="N135" s="249"/>
      <c r="O135" s="250"/>
      <c r="P135" s="250"/>
      <c r="Q135" s="250"/>
      <c r="R135" s="26"/>
    </row>
    <row r="136" spans="2:18" s="1" customFormat="1" ht="31.5" customHeight="1" x14ac:dyDescent="0.3">
      <c r="B136" s="24"/>
      <c r="C136" s="154" t="s">
        <v>143</v>
      </c>
      <c r="D136" s="154" t="s">
        <v>128</v>
      </c>
      <c r="E136" s="155" t="s">
        <v>366</v>
      </c>
      <c r="F136" s="247" t="s">
        <v>845</v>
      </c>
      <c r="G136" s="248"/>
      <c r="H136" s="248"/>
      <c r="I136" s="248"/>
      <c r="J136" s="156" t="s">
        <v>154</v>
      </c>
      <c r="K136" s="157">
        <v>4</v>
      </c>
      <c r="L136" s="249"/>
      <c r="M136" s="249"/>
      <c r="N136" s="249"/>
      <c r="O136" s="250"/>
      <c r="P136" s="250"/>
      <c r="Q136" s="250"/>
      <c r="R136" s="26"/>
    </row>
    <row r="137" spans="2:18" s="1" customFormat="1" ht="31.5" customHeight="1" x14ac:dyDescent="0.3">
      <c r="B137" s="24"/>
      <c r="C137" s="102" t="s">
        <v>145</v>
      </c>
      <c r="D137" s="102" t="s">
        <v>111</v>
      </c>
      <c r="E137" s="103" t="s">
        <v>367</v>
      </c>
      <c r="F137" s="255" t="s">
        <v>368</v>
      </c>
      <c r="G137" s="256"/>
      <c r="H137" s="256"/>
      <c r="I137" s="256"/>
      <c r="J137" s="104" t="s">
        <v>369</v>
      </c>
      <c r="K137" s="105"/>
      <c r="L137" s="246">
        <v>1.3</v>
      </c>
      <c r="M137" s="246"/>
      <c r="N137" s="246"/>
      <c r="O137" s="246"/>
      <c r="P137" s="246"/>
      <c r="Q137" s="246"/>
      <c r="R137" s="26"/>
    </row>
    <row r="138" spans="2:18" s="10" customFormat="1" ht="29.85" customHeight="1" x14ac:dyDescent="0.3">
      <c r="B138" s="97"/>
      <c r="C138" s="98"/>
      <c r="D138" s="101" t="s">
        <v>356</v>
      </c>
      <c r="E138" s="101"/>
      <c r="F138" s="101"/>
      <c r="G138" s="101"/>
      <c r="H138" s="101"/>
      <c r="I138" s="101"/>
      <c r="J138" s="101"/>
      <c r="K138" s="101"/>
      <c r="L138" s="123"/>
      <c r="M138" s="123"/>
      <c r="N138" s="253"/>
      <c r="O138" s="254"/>
      <c r="P138" s="254"/>
      <c r="Q138" s="254"/>
      <c r="R138" s="100"/>
    </row>
    <row r="139" spans="2:18" s="1" customFormat="1" ht="31.5" customHeight="1" x14ac:dyDescent="0.3">
      <c r="B139" s="24"/>
      <c r="C139" s="102" t="s">
        <v>147</v>
      </c>
      <c r="D139" s="102" t="s">
        <v>111</v>
      </c>
      <c r="E139" s="103" t="s">
        <v>370</v>
      </c>
      <c r="F139" s="255" t="s">
        <v>371</v>
      </c>
      <c r="G139" s="256"/>
      <c r="H139" s="256"/>
      <c r="I139" s="256"/>
      <c r="J139" s="104" t="s">
        <v>154</v>
      </c>
      <c r="K139" s="105">
        <v>3</v>
      </c>
      <c r="L139" s="252"/>
      <c r="M139" s="252"/>
      <c r="N139" s="252"/>
      <c r="O139" s="252"/>
      <c r="P139" s="252"/>
      <c r="Q139" s="252"/>
      <c r="R139" s="26"/>
    </row>
    <row r="140" spans="2:18" s="1" customFormat="1" ht="31.5" customHeight="1" x14ac:dyDescent="0.3">
      <c r="B140" s="24"/>
      <c r="C140" s="102" t="s">
        <v>149</v>
      </c>
      <c r="D140" s="102" t="s">
        <v>111</v>
      </c>
      <c r="E140" s="103" t="s">
        <v>372</v>
      </c>
      <c r="F140" s="255" t="s">
        <v>373</v>
      </c>
      <c r="G140" s="256"/>
      <c r="H140" s="256"/>
      <c r="I140" s="256"/>
      <c r="J140" s="104" t="s">
        <v>157</v>
      </c>
      <c r="K140" s="105">
        <v>1</v>
      </c>
      <c r="L140" s="252"/>
      <c r="M140" s="252"/>
      <c r="N140" s="252"/>
      <c r="O140" s="252"/>
      <c r="P140" s="252"/>
      <c r="Q140" s="252"/>
      <c r="R140" s="26"/>
    </row>
    <row r="141" spans="2:18" s="1" customFormat="1" ht="44.25" customHeight="1" x14ac:dyDescent="0.3">
      <c r="B141" s="24"/>
      <c r="C141" s="102" t="s">
        <v>150</v>
      </c>
      <c r="D141" s="102" t="s">
        <v>111</v>
      </c>
      <c r="E141" s="103" t="s">
        <v>374</v>
      </c>
      <c r="F141" s="255" t="s">
        <v>375</v>
      </c>
      <c r="G141" s="256"/>
      <c r="H141" s="256"/>
      <c r="I141" s="256"/>
      <c r="J141" s="104" t="s">
        <v>157</v>
      </c>
      <c r="K141" s="105">
        <v>4</v>
      </c>
      <c r="L141" s="252"/>
      <c r="M141" s="252"/>
      <c r="N141" s="252"/>
      <c r="O141" s="252"/>
      <c r="P141" s="252"/>
      <c r="Q141" s="252"/>
      <c r="R141" s="26"/>
    </row>
    <row r="142" spans="2:18" s="1" customFormat="1" ht="44.25" customHeight="1" x14ac:dyDescent="0.3">
      <c r="B142" s="24"/>
      <c r="C142" s="102" t="s">
        <v>151</v>
      </c>
      <c r="D142" s="102" t="s">
        <v>111</v>
      </c>
      <c r="E142" s="103" t="s">
        <v>376</v>
      </c>
      <c r="F142" s="255" t="s">
        <v>377</v>
      </c>
      <c r="G142" s="256"/>
      <c r="H142" s="256"/>
      <c r="I142" s="256"/>
      <c r="J142" s="104" t="s">
        <v>157</v>
      </c>
      <c r="K142" s="105">
        <v>4</v>
      </c>
      <c r="L142" s="252"/>
      <c r="M142" s="252"/>
      <c r="N142" s="252"/>
      <c r="O142" s="252"/>
      <c r="P142" s="252"/>
      <c r="Q142" s="252"/>
      <c r="R142" s="26"/>
    </row>
    <row r="143" spans="2:18" s="1" customFormat="1" ht="44.25" customHeight="1" x14ac:dyDescent="0.3">
      <c r="B143" s="24"/>
      <c r="C143" s="102" t="s">
        <v>152</v>
      </c>
      <c r="D143" s="102" t="s">
        <v>111</v>
      </c>
      <c r="E143" s="103" t="s">
        <v>378</v>
      </c>
      <c r="F143" s="255" t="s">
        <v>379</v>
      </c>
      <c r="G143" s="256"/>
      <c r="H143" s="256"/>
      <c r="I143" s="256"/>
      <c r="J143" s="104" t="s">
        <v>157</v>
      </c>
      <c r="K143" s="105">
        <v>4</v>
      </c>
      <c r="L143" s="252"/>
      <c r="M143" s="252"/>
      <c r="N143" s="252"/>
      <c r="O143" s="252"/>
      <c r="P143" s="252"/>
      <c r="Q143" s="252"/>
      <c r="R143" s="26"/>
    </row>
    <row r="144" spans="2:18" s="1" customFormat="1" ht="44.25" customHeight="1" x14ac:dyDescent="0.3">
      <c r="B144" s="24"/>
      <c r="C144" s="102" t="s">
        <v>155</v>
      </c>
      <c r="D144" s="102" t="s">
        <v>111</v>
      </c>
      <c r="E144" s="103" t="s">
        <v>380</v>
      </c>
      <c r="F144" s="255" t="s">
        <v>381</v>
      </c>
      <c r="G144" s="256"/>
      <c r="H144" s="256"/>
      <c r="I144" s="256"/>
      <c r="J144" s="104" t="s">
        <v>157</v>
      </c>
      <c r="K144" s="105">
        <v>2</v>
      </c>
      <c r="L144" s="252"/>
      <c r="M144" s="252"/>
      <c r="N144" s="252"/>
      <c r="O144" s="252"/>
      <c r="P144" s="252"/>
      <c r="Q144" s="252"/>
      <c r="R144" s="26"/>
    </row>
    <row r="145" spans="2:18" s="1" customFormat="1" ht="31.5" customHeight="1" x14ac:dyDescent="0.3">
      <c r="B145" s="24"/>
      <c r="C145" s="102" t="s">
        <v>158</v>
      </c>
      <c r="D145" s="102" t="s">
        <v>111</v>
      </c>
      <c r="E145" s="103" t="s">
        <v>382</v>
      </c>
      <c r="F145" s="255" t="s">
        <v>383</v>
      </c>
      <c r="G145" s="256"/>
      <c r="H145" s="256"/>
      <c r="I145" s="256"/>
      <c r="J145" s="104" t="s">
        <v>157</v>
      </c>
      <c r="K145" s="105">
        <v>1</v>
      </c>
      <c r="L145" s="252"/>
      <c r="M145" s="252"/>
      <c r="N145" s="252"/>
      <c r="O145" s="252"/>
      <c r="P145" s="252"/>
      <c r="Q145" s="252"/>
      <c r="R145" s="26"/>
    </row>
    <row r="146" spans="2:18" s="1" customFormat="1" ht="31.5" customHeight="1" x14ac:dyDescent="0.3">
      <c r="B146" s="24"/>
      <c r="C146" s="102" t="s">
        <v>3</v>
      </c>
      <c r="D146" s="102" t="s">
        <v>111</v>
      </c>
      <c r="E146" s="103" t="s">
        <v>384</v>
      </c>
      <c r="F146" s="244" t="s">
        <v>709</v>
      </c>
      <c r="G146" s="245"/>
      <c r="H146" s="245"/>
      <c r="I146" s="245"/>
      <c r="J146" s="104" t="s">
        <v>385</v>
      </c>
      <c r="K146" s="105">
        <v>1</v>
      </c>
      <c r="L146" s="252"/>
      <c r="M146" s="252"/>
      <c r="N146" s="252"/>
      <c r="O146" s="252"/>
      <c r="P146" s="252"/>
      <c r="Q146" s="252"/>
      <c r="R146" s="26"/>
    </row>
    <row r="147" spans="2:18" s="1" customFormat="1" ht="22.5" customHeight="1" x14ac:dyDescent="0.3">
      <c r="B147" s="24"/>
      <c r="C147" s="154" t="s">
        <v>161</v>
      </c>
      <c r="D147" s="154" t="s">
        <v>128</v>
      </c>
      <c r="E147" s="155" t="s">
        <v>386</v>
      </c>
      <c r="F147" s="247" t="s">
        <v>846</v>
      </c>
      <c r="G147" s="248"/>
      <c r="H147" s="248"/>
      <c r="I147" s="248"/>
      <c r="J147" s="156" t="s">
        <v>157</v>
      </c>
      <c r="K147" s="157">
        <v>1</v>
      </c>
      <c r="L147" s="279"/>
      <c r="M147" s="279"/>
      <c r="N147" s="279"/>
      <c r="O147" s="252"/>
      <c r="P147" s="252"/>
      <c r="Q147" s="252"/>
      <c r="R147" s="26"/>
    </row>
    <row r="148" spans="2:18" s="1" customFormat="1" ht="31.5" customHeight="1" x14ac:dyDescent="0.3">
      <c r="B148" s="24"/>
      <c r="C148" s="173" t="s">
        <v>164</v>
      </c>
      <c r="D148" s="173" t="s">
        <v>111</v>
      </c>
      <c r="E148" s="174" t="s">
        <v>387</v>
      </c>
      <c r="F148" s="275" t="s">
        <v>388</v>
      </c>
      <c r="G148" s="276"/>
      <c r="H148" s="276"/>
      <c r="I148" s="276"/>
      <c r="J148" s="175" t="s">
        <v>385</v>
      </c>
      <c r="K148" s="176">
        <v>4</v>
      </c>
      <c r="L148" s="250"/>
      <c r="M148" s="250"/>
      <c r="N148" s="250"/>
      <c r="O148" s="250"/>
      <c r="P148" s="250"/>
      <c r="Q148" s="250"/>
      <c r="R148" s="26"/>
    </row>
    <row r="149" spans="2:18" s="1" customFormat="1" ht="22.5" customHeight="1" x14ac:dyDescent="0.3">
      <c r="B149" s="24"/>
      <c r="C149" s="154" t="s">
        <v>166</v>
      </c>
      <c r="D149" s="154" t="s">
        <v>128</v>
      </c>
      <c r="E149" s="155" t="s">
        <v>389</v>
      </c>
      <c r="F149" s="247" t="s">
        <v>847</v>
      </c>
      <c r="G149" s="248"/>
      <c r="H149" s="248"/>
      <c r="I149" s="248"/>
      <c r="J149" s="156" t="s">
        <v>157</v>
      </c>
      <c r="K149" s="157">
        <v>3</v>
      </c>
      <c r="L149" s="249"/>
      <c r="M149" s="249"/>
      <c r="N149" s="249"/>
      <c r="O149" s="250"/>
      <c r="P149" s="250"/>
      <c r="Q149" s="250"/>
      <c r="R149" s="26"/>
    </row>
    <row r="150" spans="2:18" s="1" customFormat="1" ht="31.5" customHeight="1" x14ac:dyDescent="0.3">
      <c r="B150" s="24"/>
      <c r="C150" s="102" t="s">
        <v>169</v>
      </c>
      <c r="D150" s="102" t="s">
        <v>111</v>
      </c>
      <c r="E150" s="103" t="s">
        <v>390</v>
      </c>
      <c r="F150" s="255" t="s">
        <v>391</v>
      </c>
      <c r="G150" s="256"/>
      <c r="H150" s="256"/>
      <c r="I150" s="256"/>
      <c r="J150" s="104" t="s">
        <v>369</v>
      </c>
      <c r="K150" s="105"/>
      <c r="L150" s="246">
        <v>1.1000000000000001</v>
      </c>
      <c r="M150" s="246"/>
      <c r="N150" s="246"/>
      <c r="O150" s="246"/>
      <c r="P150" s="246"/>
      <c r="Q150" s="246"/>
      <c r="R150" s="26"/>
    </row>
    <row r="151" spans="2:18" s="10" customFormat="1" ht="29.85" customHeight="1" x14ac:dyDescent="0.3">
      <c r="B151" s="97"/>
      <c r="C151" s="98"/>
      <c r="D151" s="101" t="s">
        <v>357</v>
      </c>
      <c r="E151" s="101"/>
      <c r="F151" s="101"/>
      <c r="G151" s="101"/>
      <c r="H151" s="101"/>
      <c r="I151" s="101"/>
      <c r="J151" s="101"/>
      <c r="K151" s="101"/>
      <c r="L151" s="123"/>
      <c r="M151" s="123"/>
      <c r="N151" s="253"/>
      <c r="O151" s="254"/>
      <c r="P151" s="254"/>
      <c r="Q151" s="254"/>
      <c r="R151" s="100"/>
    </row>
    <row r="152" spans="2:18" s="1" customFormat="1" ht="58.5" customHeight="1" x14ac:dyDescent="0.3">
      <c r="B152" s="24"/>
      <c r="C152" s="102" t="s">
        <v>172</v>
      </c>
      <c r="D152" s="102" t="s">
        <v>111</v>
      </c>
      <c r="E152" s="103" t="s">
        <v>392</v>
      </c>
      <c r="F152" s="244" t="s">
        <v>848</v>
      </c>
      <c r="G152" s="245"/>
      <c r="H152" s="245"/>
      <c r="I152" s="245"/>
      <c r="J152" s="104" t="s">
        <v>154</v>
      </c>
      <c r="K152" s="105">
        <v>462</v>
      </c>
      <c r="L152" s="246"/>
      <c r="M152" s="246"/>
      <c r="N152" s="246"/>
      <c r="O152" s="246"/>
      <c r="P152" s="246"/>
      <c r="Q152" s="246"/>
      <c r="R152" s="26"/>
    </row>
    <row r="153" spans="2:18" s="1" customFormat="1" ht="57.75" customHeight="1" x14ac:dyDescent="0.3">
      <c r="B153" s="24"/>
      <c r="C153" s="102" t="s">
        <v>175</v>
      </c>
      <c r="D153" s="102" t="s">
        <v>111</v>
      </c>
      <c r="E153" s="103" t="s">
        <v>393</v>
      </c>
      <c r="F153" s="244" t="s">
        <v>849</v>
      </c>
      <c r="G153" s="245"/>
      <c r="H153" s="245"/>
      <c r="I153" s="245"/>
      <c r="J153" s="104" t="s">
        <v>154</v>
      </c>
      <c r="K153" s="105">
        <v>42</v>
      </c>
      <c r="L153" s="246"/>
      <c r="M153" s="246"/>
      <c r="N153" s="246"/>
      <c r="O153" s="246"/>
      <c r="P153" s="246"/>
      <c r="Q153" s="246"/>
      <c r="R153" s="26"/>
    </row>
    <row r="154" spans="2:18" s="1" customFormat="1" ht="50.25" customHeight="1" x14ac:dyDescent="0.3">
      <c r="B154" s="24"/>
      <c r="C154" s="102" t="s">
        <v>177</v>
      </c>
      <c r="D154" s="102" t="s">
        <v>111</v>
      </c>
      <c r="E154" s="103" t="s">
        <v>394</v>
      </c>
      <c r="F154" s="244" t="s">
        <v>850</v>
      </c>
      <c r="G154" s="245"/>
      <c r="H154" s="245"/>
      <c r="I154" s="245"/>
      <c r="J154" s="104" t="s">
        <v>154</v>
      </c>
      <c r="K154" s="105">
        <v>46</v>
      </c>
      <c r="L154" s="246"/>
      <c r="M154" s="246"/>
      <c r="N154" s="246"/>
      <c r="O154" s="246"/>
      <c r="P154" s="246"/>
      <c r="Q154" s="246"/>
      <c r="R154" s="26"/>
    </row>
    <row r="155" spans="2:18" s="1" customFormat="1" ht="61.5" customHeight="1" x14ac:dyDescent="0.3">
      <c r="B155" s="24"/>
      <c r="C155" s="102" t="s">
        <v>179</v>
      </c>
      <c r="D155" s="102" t="s">
        <v>111</v>
      </c>
      <c r="E155" s="103" t="s">
        <v>395</v>
      </c>
      <c r="F155" s="244" t="s">
        <v>851</v>
      </c>
      <c r="G155" s="245"/>
      <c r="H155" s="245"/>
      <c r="I155" s="245"/>
      <c r="J155" s="104" t="s">
        <v>154</v>
      </c>
      <c r="K155" s="105">
        <v>90</v>
      </c>
      <c r="L155" s="246"/>
      <c r="M155" s="246"/>
      <c r="N155" s="246"/>
      <c r="O155" s="246"/>
      <c r="P155" s="246"/>
      <c r="Q155" s="246"/>
      <c r="R155" s="26"/>
    </row>
    <row r="156" spans="2:18" s="1" customFormat="1" ht="57" customHeight="1" x14ac:dyDescent="0.3">
      <c r="B156" s="24"/>
      <c r="C156" s="102" t="s">
        <v>181</v>
      </c>
      <c r="D156" s="102" t="s">
        <v>111</v>
      </c>
      <c r="E156" s="103" t="s">
        <v>396</v>
      </c>
      <c r="F156" s="244" t="s">
        <v>852</v>
      </c>
      <c r="G156" s="245"/>
      <c r="H156" s="245"/>
      <c r="I156" s="245"/>
      <c r="J156" s="104" t="s">
        <v>154</v>
      </c>
      <c r="K156" s="105">
        <v>54</v>
      </c>
      <c r="L156" s="246"/>
      <c r="M156" s="246"/>
      <c r="N156" s="246"/>
      <c r="O156" s="246"/>
      <c r="P156" s="246"/>
      <c r="Q156" s="246"/>
      <c r="R156" s="26"/>
    </row>
    <row r="157" spans="2:18" s="1" customFormat="1" ht="31.5" customHeight="1" x14ac:dyDescent="0.3">
      <c r="B157" s="24"/>
      <c r="C157" s="102" t="s">
        <v>184</v>
      </c>
      <c r="D157" s="102" t="s">
        <v>111</v>
      </c>
      <c r="E157" s="103" t="s">
        <v>397</v>
      </c>
      <c r="F157" s="255" t="s">
        <v>398</v>
      </c>
      <c r="G157" s="256"/>
      <c r="H157" s="256"/>
      <c r="I157" s="256"/>
      <c r="J157" s="104" t="s">
        <v>154</v>
      </c>
      <c r="K157" s="105">
        <v>500</v>
      </c>
      <c r="L157" s="246"/>
      <c r="M157" s="246"/>
      <c r="N157" s="246"/>
      <c r="O157" s="246"/>
      <c r="P157" s="246"/>
      <c r="Q157" s="246"/>
      <c r="R157" s="26"/>
    </row>
    <row r="158" spans="2:18" s="1" customFormat="1" ht="31.5" customHeight="1" x14ac:dyDescent="0.3">
      <c r="B158" s="24"/>
      <c r="C158" s="102" t="s">
        <v>186</v>
      </c>
      <c r="D158" s="102" t="s">
        <v>111</v>
      </c>
      <c r="E158" s="103" t="s">
        <v>399</v>
      </c>
      <c r="F158" s="255" t="s">
        <v>400</v>
      </c>
      <c r="G158" s="256"/>
      <c r="H158" s="256"/>
      <c r="I158" s="256"/>
      <c r="J158" s="104" t="s">
        <v>154</v>
      </c>
      <c r="K158" s="105">
        <v>201</v>
      </c>
      <c r="L158" s="246"/>
      <c r="M158" s="246"/>
      <c r="N158" s="246"/>
      <c r="O158" s="246"/>
      <c r="P158" s="246"/>
      <c r="Q158" s="246"/>
      <c r="R158" s="26"/>
    </row>
    <row r="159" spans="2:18" s="1" customFormat="1" ht="56.25" customHeight="1" x14ac:dyDescent="0.3">
      <c r="B159" s="24"/>
      <c r="C159" s="102" t="s">
        <v>189</v>
      </c>
      <c r="D159" s="102" t="s">
        <v>111</v>
      </c>
      <c r="E159" s="103" t="s">
        <v>401</v>
      </c>
      <c r="F159" s="244" t="s">
        <v>684</v>
      </c>
      <c r="G159" s="245"/>
      <c r="H159" s="245"/>
      <c r="I159" s="245"/>
      <c r="J159" s="104" t="s">
        <v>154</v>
      </c>
      <c r="K159" s="105">
        <v>1</v>
      </c>
      <c r="L159" s="246"/>
      <c r="M159" s="246"/>
      <c r="N159" s="246"/>
      <c r="O159" s="246"/>
      <c r="P159" s="246"/>
      <c r="Q159" s="246"/>
      <c r="R159" s="26"/>
    </row>
    <row r="160" spans="2:18" s="1" customFormat="1" ht="54" customHeight="1" x14ac:dyDescent="0.3">
      <c r="B160" s="24"/>
      <c r="C160" s="102" t="s">
        <v>192</v>
      </c>
      <c r="D160" s="102" t="s">
        <v>111</v>
      </c>
      <c r="E160" s="103" t="s">
        <v>402</v>
      </c>
      <c r="F160" s="244" t="s">
        <v>685</v>
      </c>
      <c r="G160" s="245"/>
      <c r="H160" s="245"/>
      <c r="I160" s="245"/>
      <c r="J160" s="104" t="s">
        <v>154</v>
      </c>
      <c r="K160" s="105">
        <v>2</v>
      </c>
      <c r="L160" s="246"/>
      <c r="M160" s="246"/>
      <c r="N160" s="246"/>
      <c r="O160" s="246"/>
      <c r="P160" s="246"/>
      <c r="Q160" s="246"/>
      <c r="R160" s="26"/>
    </row>
    <row r="161" spans="2:18" s="1" customFormat="1" ht="60" customHeight="1" x14ac:dyDescent="0.3">
      <c r="B161" s="24"/>
      <c r="C161" s="102" t="s">
        <v>195</v>
      </c>
      <c r="D161" s="102" t="s">
        <v>111</v>
      </c>
      <c r="E161" s="103" t="s">
        <v>403</v>
      </c>
      <c r="F161" s="244" t="s">
        <v>686</v>
      </c>
      <c r="G161" s="245"/>
      <c r="H161" s="245"/>
      <c r="I161" s="245"/>
      <c r="J161" s="104" t="s">
        <v>154</v>
      </c>
      <c r="K161" s="105">
        <v>4</v>
      </c>
      <c r="L161" s="246"/>
      <c r="M161" s="246"/>
      <c r="N161" s="246"/>
      <c r="O161" s="246"/>
      <c r="P161" s="246"/>
      <c r="Q161" s="246"/>
      <c r="R161" s="26"/>
    </row>
    <row r="162" spans="2:18" s="1" customFormat="1" ht="31.5" customHeight="1" x14ac:dyDescent="0.3">
      <c r="B162" s="24"/>
      <c r="C162" s="102" t="s">
        <v>198</v>
      </c>
      <c r="D162" s="102" t="s">
        <v>111</v>
      </c>
      <c r="E162" s="103" t="s">
        <v>404</v>
      </c>
      <c r="F162" s="255" t="s">
        <v>405</v>
      </c>
      <c r="G162" s="256"/>
      <c r="H162" s="256"/>
      <c r="I162" s="256"/>
      <c r="J162" s="104" t="s">
        <v>154</v>
      </c>
      <c r="K162" s="105">
        <v>701</v>
      </c>
      <c r="L162" s="246"/>
      <c r="M162" s="246"/>
      <c r="N162" s="246"/>
      <c r="O162" s="246"/>
      <c r="P162" s="246"/>
      <c r="Q162" s="246"/>
      <c r="R162" s="26"/>
    </row>
    <row r="163" spans="2:18" s="1" customFormat="1" ht="44.25" customHeight="1" x14ac:dyDescent="0.3">
      <c r="B163" s="24"/>
      <c r="C163" s="102" t="s">
        <v>201</v>
      </c>
      <c r="D163" s="102" t="s">
        <v>111</v>
      </c>
      <c r="E163" s="103" t="s">
        <v>406</v>
      </c>
      <c r="F163" s="255" t="s">
        <v>407</v>
      </c>
      <c r="G163" s="256"/>
      <c r="H163" s="256"/>
      <c r="I163" s="256"/>
      <c r="J163" s="104" t="s">
        <v>124</v>
      </c>
      <c r="K163" s="105">
        <v>2.5049999999999999</v>
      </c>
      <c r="L163" s="246"/>
      <c r="M163" s="246"/>
      <c r="N163" s="246"/>
      <c r="O163" s="246"/>
      <c r="P163" s="246"/>
      <c r="Q163" s="246"/>
      <c r="R163" s="26"/>
    </row>
    <row r="164" spans="2:18" s="1" customFormat="1" ht="31.5" customHeight="1" x14ac:dyDescent="0.3">
      <c r="B164" s="24"/>
      <c r="C164" s="102" t="s">
        <v>204</v>
      </c>
      <c r="D164" s="102" t="s">
        <v>111</v>
      </c>
      <c r="E164" s="103" t="s">
        <v>408</v>
      </c>
      <c r="F164" s="255" t="s">
        <v>409</v>
      </c>
      <c r="G164" s="256"/>
      <c r="H164" s="256"/>
      <c r="I164" s="256"/>
      <c r="J164" s="104" t="s">
        <v>369</v>
      </c>
      <c r="K164" s="105"/>
      <c r="L164" s="246">
        <v>1.4</v>
      </c>
      <c r="M164" s="246"/>
      <c r="N164" s="246"/>
      <c r="O164" s="246"/>
      <c r="P164" s="246"/>
      <c r="Q164" s="246"/>
      <c r="R164" s="26"/>
    </row>
    <row r="165" spans="2:18" s="10" customFormat="1" ht="29.85" customHeight="1" x14ac:dyDescent="0.3">
      <c r="B165" s="97"/>
      <c r="C165" s="98"/>
      <c r="D165" s="101" t="s">
        <v>358</v>
      </c>
      <c r="E165" s="101"/>
      <c r="F165" s="101"/>
      <c r="G165" s="101"/>
      <c r="H165" s="101"/>
      <c r="I165" s="101"/>
      <c r="J165" s="101"/>
      <c r="K165" s="101"/>
      <c r="L165" s="123"/>
      <c r="M165" s="123"/>
      <c r="N165" s="253"/>
      <c r="O165" s="254"/>
      <c r="P165" s="254"/>
      <c r="Q165" s="254"/>
      <c r="R165" s="100"/>
    </row>
    <row r="166" spans="2:18" s="1" customFormat="1" ht="31.5" customHeight="1" x14ac:dyDescent="0.3">
      <c r="B166" s="24"/>
      <c r="C166" s="102" t="s">
        <v>208</v>
      </c>
      <c r="D166" s="102" t="s">
        <v>111</v>
      </c>
      <c r="E166" s="103" t="s">
        <v>410</v>
      </c>
      <c r="F166" s="244" t="s">
        <v>710</v>
      </c>
      <c r="G166" s="245"/>
      <c r="H166" s="245"/>
      <c r="I166" s="245"/>
      <c r="J166" s="104" t="s">
        <v>385</v>
      </c>
      <c r="K166" s="105">
        <v>2</v>
      </c>
      <c r="L166" s="246"/>
      <c r="M166" s="246"/>
      <c r="N166" s="246"/>
      <c r="O166" s="246"/>
      <c r="P166" s="246"/>
      <c r="Q166" s="246"/>
      <c r="R166" s="26"/>
    </row>
    <row r="167" spans="2:18" s="1" customFormat="1" ht="22.5" customHeight="1" x14ac:dyDescent="0.3">
      <c r="B167" s="24"/>
      <c r="C167" s="154" t="s">
        <v>211</v>
      </c>
      <c r="D167" s="154" t="s">
        <v>128</v>
      </c>
      <c r="E167" s="155" t="s">
        <v>411</v>
      </c>
      <c r="F167" s="247" t="s">
        <v>412</v>
      </c>
      <c r="G167" s="248"/>
      <c r="H167" s="248"/>
      <c r="I167" s="248"/>
      <c r="J167" s="156" t="s">
        <v>157</v>
      </c>
      <c r="K167" s="157">
        <v>2</v>
      </c>
      <c r="L167" s="249"/>
      <c r="M167" s="249"/>
      <c r="N167" s="249"/>
      <c r="O167" s="250"/>
      <c r="P167" s="250"/>
      <c r="Q167" s="250"/>
      <c r="R167" s="26"/>
    </row>
    <row r="168" spans="2:18" s="1" customFormat="1" ht="31.5" customHeight="1" x14ac:dyDescent="0.3">
      <c r="B168" s="24"/>
      <c r="C168" s="173" t="s">
        <v>213</v>
      </c>
      <c r="D168" s="173" t="s">
        <v>111</v>
      </c>
      <c r="E168" s="174" t="s">
        <v>413</v>
      </c>
      <c r="F168" s="275" t="s">
        <v>414</v>
      </c>
      <c r="G168" s="276"/>
      <c r="H168" s="276"/>
      <c r="I168" s="276"/>
      <c r="J168" s="175" t="s">
        <v>157</v>
      </c>
      <c r="K168" s="176">
        <v>156</v>
      </c>
      <c r="L168" s="250"/>
      <c r="M168" s="250"/>
      <c r="N168" s="250"/>
      <c r="O168" s="250"/>
      <c r="P168" s="250"/>
      <c r="Q168" s="250"/>
      <c r="R168" s="26"/>
    </row>
    <row r="169" spans="2:18" s="1" customFormat="1" ht="31.5" customHeight="1" x14ac:dyDescent="0.3">
      <c r="B169" s="24"/>
      <c r="C169" s="173" t="s">
        <v>215</v>
      </c>
      <c r="D169" s="173" t="s">
        <v>111</v>
      </c>
      <c r="E169" s="174" t="s">
        <v>415</v>
      </c>
      <c r="F169" s="273" t="s">
        <v>711</v>
      </c>
      <c r="G169" s="274"/>
      <c r="H169" s="274"/>
      <c r="I169" s="274"/>
      <c r="J169" s="175" t="s">
        <v>157</v>
      </c>
      <c r="K169" s="176">
        <v>36</v>
      </c>
      <c r="L169" s="250"/>
      <c r="M169" s="250"/>
      <c r="N169" s="250"/>
      <c r="O169" s="250"/>
      <c r="P169" s="250"/>
      <c r="Q169" s="250"/>
      <c r="R169" s="26"/>
    </row>
    <row r="170" spans="2:18" s="1" customFormat="1" ht="44.25" customHeight="1" x14ac:dyDescent="0.3">
      <c r="B170" s="24"/>
      <c r="C170" s="154" t="s">
        <v>217</v>
      </c>
      <c r="D170" s="154" t="s">
        <v>128</v>
      </c>
      <c r="E170" s="155" t="s">
        <v>416</v>
      </c>
      <c r="F170" s="247" t="s">
        <v>853</v>
      </c>
      <c r="G170" s="248"/>
      <c r="H170" s="248"/>
      <c r="I170" s="248"/>
      <c r="J170" s="156" t="s">
        <v>157</v>
      </c>
      <c r="K170" s="157">
        <v>28</v>
      </c>
      <c r="L170" s="249"/>
      <c r="M170" s="249"/>
      <c r="N170" s="249"/>
      <c r="O170" s="250"/>
      <c r="P170" s="250"/>
      <c r="Q170" s="250"/>
      <c r="R170" s="26"/>
    </row>
    <row r="171" spans="2:18" s="1" customFormat="1" ht="44.25" customHeight="1" x14ac:dyDescent="0.3">
      <c r="B171" s="24"/>
      <c r="C171" s="154" t="s">
        <v>219</v>
      </c>
      <c r="D171" s="154" t="s">
        <v>128</v>
      </c>
      <c r="E171" s="155" t="s">
        <v>417</v>
      </c>
      <c r="F171" s="247" t="s">
        <v>854</v>
      </c>
      <c r="G171" s="248"/>
      <c r="H171" s="248"/>
      <c r="I171" s="248"/>
      <c r="J171" s="156" t="s">
        <v>157</v>
      </c>
      <c r="K171" s="157">
        <v>8</v>
      </c>
      <c r="L171" s="249"/>
      <c r="M171" s="249"/>
      <c r="N171" s="249"/>
      <c r="O171" s="250"/>
      <c r="P171" s="250"/>
      <c r="Q171" s="250"/>
      <c r="R171" s="26"/>
    </row>
    <row r="172" spans="2:18" s="1" customFormat="1" ht="31.5" customHeight="1" x14ac:dyDescent="0.3">
      <c r="B172" s="24"/>
      <c r="C172" s="102" t="s">
        <v>221</v>
      </c>
      <c r="D172" s="102" t="s">
        <v>111</v>
      </c>
      <c r="E172" s="103" t="s">
        <v>418</v>
      </c>
      <c r="F172" s="244" t="s">
        <v>712</v>
      </c>
      <c r="G172" s="245"/>
      <c r="H172" s="245"/>
      <c r="I172" s="245"/>
      <c r="J172" s="104" t="s">
        <v>157</v>
      </c>
      <c r="K172" s="105">
        <v>156</v>
      </c>
      <c r="L172" s="246"/>
      <c r="M172" s="246"/>
      <c r="N172" s="246"/>
      <c r="O172" s="246"/>
      <c r="P172" s="246"/>
      <c r="Q172" s="246"/>
      <c r="R172" s="26"/>
    </row>
    <row r="173" spans="2:18" s="1" customFormat="1" ht="44.25" customHeight="1" x14ac:dyDescent="0.3">
      <c r="B173" s="24"/>
      <c r="C173" s="165" t="s">
        <v>222</v>
      </c>
      <c r="D173" s="165" t="s">
        <v>128</v>
      </c>
      <c r="E173" s="166" t="s">
        <v>419</v>
      </c>
      <c r="F173" s="267" t="s">
        <v>855</v>
      </c>
      <c r="G173" s="268"/>
      <c r="H173" s="268"/>
      <c r="I173" s="268"/>
      <c r="J173" s="167" t="s">
        <v>157</v>
      </c>
      <c r="K173" s="168">
        <v>156</v>
      </c>
      <c r="L173" s="269"/>
      <c r="M173" s="269"/>
      <c r="N173" s="269"/>
      <c r="O173" s="251"/>
      <c r="P173" s="251"/>
      <c r="Q173" s="251"/>
      <c r="R173" s="26"/>
    </row>
    <row r="174" spans="2:18" s="1" customFormat="1" ht="36.75" customHeight="1" x14ac:dyDescent="0.3">
      <c r="B174" s="24"/>
      <c r="C174" s="169" t="s">
        <v>224</v>
      </c>
      <c r="D174" s="169" t="s">
        <v>111</v>
      </c>
      <c r="E174" s="170" t="s">
        <v>420</v>
      </c>
      <c r="F174" s="273" t="s">
        <v>713</v>
      </c>
      <c r="G174" s="274"/>
      <c r="H174" s="274"/>
      <c r="I174" s="274"/>
      <c r="J174" s="171" t="s">
        <v>157</v>
      </c>
      <c r="K174" s="172">
        <v>183</v>
      </c>
      <c r="L174" s="251"/>
      <c r="M174" s="251"/>
      <c r="N174" s="251"/>
      <c r="O174" s="251"/>
      <c r="P174" s="251"/>
      <c r="Q174" s="251"/>
      <c r="R174" s="26"/>
    </row>
    <row r="175" spans="2:18" s="1" customFormat="1" ht="45.75" customHeight="1" x14ac:dyDescent="0.3">
      <c r="B175" s="24"/>
      <c r="C175" s="165" t="s">
        <v>226</v>
      </c>
      <c r="D175" s="165" t="s">
        <v>128</v>
      </c>
      <c r="E175" s="166" t="s">
        <v>421</v>
      </c>
      <c r="F175" s="267" t="s">
        <v>856</v>
      </c>
      <c r="G175" s="268"/>
      <c r="H175" s="268"/>
      <c r="I175" s="268"/>
      <c r="J175" s="167" t="s">
        <v>157</v>
      </c>
      <c r="K175" s="168">
        <v>78</v>
      </c>
      <c r="L175" s="269"/>
      <c r="M175" s="269"/>
      <c r="N175" s="269"/>
      <c r="O175" s="251"/>
      <c r="P175" s="251"/>
      <c r="Q175" s="251"/>
      <c r="R175" s="26"/>
    </row>
    <row r="176" spans="2:18" s="1" customFormat="1" ht="41.25" customHeight="1" x14ac:dyDescent="0.3">
      <c r="B176" s="24"/>
      <c r="C176" s="165" t="s">
        <v>229</v>
      </c>
      <c r="D176" s="165" t="s">
        <v>128</v>
      </c>
      <c r="E176" s="166" t="s">
        <v>422</v>
      </c>
      <c r="F176" s="267" t="s">
        <v>857</v>
      </c>
      <c r="G176" s="268"/>
      <c r="H176" s="268"/>
      <c r="I176" s="268"/>
      <c r="J176" s="167" t="s">
        <v>157</v>
      </c>
      <c r="K176" s="168">
        <v>78</v>
      </c>
      <c r="L176" s="269"/>
      <c r="M176" s="269"/>
      <c r="N176" s="269"/>
      <c r="O176" s="251"/>
      <c r="P176" s="251"/>
      <c r="Q176" s="251"/>
      <c r="R176" s="26"/>
    </row>
    <row r="177" spans="2:20" s="1" customFormat="1" ht="31.5" customHeight="1" x14ac:dyDescent="0.3">
      <c r="B177" s="24"/>
      <c r="C177" s="165" t="s">
        <v>230</v>
      </c>
      <c r="D177" s="165" t="s">
        <v>128</v>
      </c>
      <c r="E177" s="166" t="s">
        <v>423</v>
      </c>
      <c r="F177" s="267" t="s">
        <v>858</v>
      </c>
      <c r="G177" s="268"/>
      <c r="H177" s="268"/>
      <c r="I177" s="268"/>
      <c r="J177" s="167" t="s">
        <v>157</v>
      </c>
      <c r="K177" s="168">
        <v>27</v>
      </c>
      <c r="L177" s="269"/>
      <c r="M177" s="269"/>
      <c r="N177" s="269"/>
      <c r="O177" s="251"/>
      <c r="P177" s="251"/>
      <c r="Q177" s="251"/>
      <c r="R177" s="26"/>
      <c r="T177" s="107"/>
    </row>
    <row r="178" spans="2:20" s="1" customFormat="1" ht="35.25" customHeight="1" x14ac:dyDescent="0.3">
      <c r="B178" s="24"/>
      <c r="C178" s="164" t="s">
        <v>233</v>
      </c>
      <c r="D178" s="164" t="s">
        <v>111</v>
      </c>
      <c r="E178" s="160" t="s">
        <v>424</v>
      </c>
      <c r="F178" s="244" t="s">
        <v>715</v>
      </c>
      <c r="G178" s="245"/>
      <c r="H178" s="245"/>
      <c r="I178" s="245"/>
      <c r="J178" s="132" t="s">
        <v>157</v>
      </c>
      <c r="K178" s="133">
        <v>6</v>
      </c>
      <c r="L178" s="252"/>
      <c r="M178" s="252"/>
      <c r="N178" s="252"/>
      <c r="O178" s="252"/>
      <c r="P178" s="252"/>
      <c r="Q178" s="252"/>
      <c r="R178" s="26"/>
    </row>
    <row r="179" spans="2:20" s="1" customFormat="1" ht="31.5" customHeight="1" x14ac:dyDescent="0.3">
      <c r="B179" s="24"/>
      <c r="C179" s="181" t="s">
        <v>234</v>
      </c>
      <c r="D179" s="181" t="s">
        <v>128</v>
      </c>
      <c r="E179" s="182" t="s">
        <v>425</v>
      </c>
      <c r="F179" s="277" t="s">
        <v>859</v>
      </c>
      <c r="G179" s="278"/>
      <c r="H179" s="278"/>
      <c r="I179" s="278"/>
      <c r="J179" s="183" t="s">
        <v>157</v>
      </c>
      <c r="K179" s="184">
        <v>1</v>
      </c>
      <c r="L179" s="279"/>
      <c r="M179" s="279"/>
      <c r="N179" s="279"/>
      <c r="O179" s="252"/>
      <c r="P179" s="252"/>
      <c r="Q179" s="252"/>
      <c r="R179" s="26"/>
    </row>
    <row r="180" spans="2:20" s="1" customFormat="1" ht="42.75" customHeight="1" x14ac:dyDescent="0.3">
      <c r="B180" s="24"/>
      <c r="C180" s="181" t="s">
        <v>237</v>
      </c>
      <c r="D180" s="181" t="s">
        <v>128</v>
      </c>
      <c r="E180" s="182" t="s">
        <v>426</v>
      </c>
      <c r="F180" s="277" t="s">
        <v>860</v>
      </c>
      <c r="G180" s="278"/>
      <c r="H180" s="278"/>
      <c r="I180" s="278"/>
      <c r="J180" s="183" t="s">
        <v>157</v>
      </c>
      <c r="K180" s="184">
        <v>3</v>
      </c>
      <c r="L180" s="279"/>
      <c r="M180" s="279"/>
      <c r="N180" s="279"/>
      <c r="O180" s="252"/>
      <c r="P180" s="252"/>
      <c r="Q180" s="252"/>
      <c r="R180" s="26"/>
    </row>
    <row r="181" spans="2:20" s="1" customFormat="1" ht="31.5" customHeight="1" x14ac:dyDescent="0.3">
      <c r="B181" s="24"/>
      <c r="C181" s="181" t="s">
        <v>239</v>
      </c>
      <c r="D181" s="181" t="s">
        <v>128</v>
      </c>
      <c r="E181" s="182" t="s">
        <v>427</v>
      </c>
      <c r="F181" s="277" t="s">
        <v>861</v>
      </c>
      <c r="G181" s="278"/>
      <c r="H181" s="278"/>
      <c r="I181" s="278"/>
      <c r="J181" s="183" t="s">
        <v>157</v>
      </c>
      <c r="K181" s="184">
        <v>2</v>
      </c>
      <c r="L181" s="279"/>
      <c r="M181" s="279"/>
      <c r="N181" s="279"/>
      <c r="O181" s="252"/>
      <c r="P181" s="252"/>
      <c r="Q181" s="252"/>
      <c r="R181" s="26"/>
    </row>
    <row r="182" spans="2:20" s="1" customFormat="1" ht="31.5" customHeight="1" x14ac:dyDescent="0.3">
      <c r="B182" s="24"/>
      <c r="C182" s="164" t="s">
        <v>241</v>
      </c>
      <c r="D182" s="164" t="s">
        <v>111</v>
      </c>
      <c r="E182" s="160" t="s">
        <v>428</v>
      </c>
      <c r="F182" s="244" t="s">
        <v>714</v>
      </c>
      <c r="G182" s="245"/>
      <c r="H182" s="245"/>
      <c r="I182" s="245"/>
      <c r="J182" s="132" t="s">
        <v>157</v>
      </c>
      <c r="K182" s="133">
        <v>9</v>
      </c>
      <c r="L182" s="252"/>
      <c r="M182" s="252"/>
      <c r="N182" s="252"/>
      <c r="O182" s="252"/>
      <c r="P182" s="252"/>
      <c r="Q182" s="252"/>
      <c r="R182" s="26"/>
    </row>
    <row r="183" spans="2:20" s="1" customFormat="1" ht="31.5" customHeight="1" x14ac:dyDescent="0.3">
      <c r="B183" s="24"/>
      <c r="C183" s="165" t="s">
        <v>429</v>
      </c>
      <c r="D183" s="165" t="s">
        <v>128</v>
      </c>
      <c r="E183" s="166" t="s">
        <v>430</v>
      </c>
      <c r="F183" s="267" t="s">
        <v>862</v>
      </c>
      <c r="G183" s="268"/>
      <c r="H183" s="268"/>
      <c r="I183" s="268"/>
      <c r="J183" s="167" t="s">
        <v>157</v>
      </c>
      <c r="K183" s="168">
        <v>6</v>
      </c>
      <c r="L183" s="269"/>
      <c r="M183" s="269"/>
      <c r="N183" s="269"/>
      <c r="O183" s="251"/>
      <c r="P183" s="251"/>
      <c r="Q183" s="251"/>
      <c r="R183" s="26"/>
    </row>
    <row r="184" spans="2:20" s="1" customFormat="1" ht="31.5" customHeight="1" x14ac:dyDescent="0.3">
      <c r="B184" s="24"/>
      <c r="C184" s="165" t="s">
        <v>245</v>
      </c>
      <c r="D184" s="165" t="s">
        <v>128</v>
      </c>
      <c r="E184" s="166" t="s">
        <v>431</v>
      </c>
      <c r="F184" s="267" t="s">
        <v>863</v>
      </c>
      <c r="G184" s="268"/>
      <c r="H184" s="268"/>
      <c r="I184" s="268"/>
      <c r="J184" s="167" t="s">
        <v>157</v>
      </c>
      <c r="K184" s="168">
        <v>2</v>
      </c>
      <c r="L184" s="269"/>
      <c r="M184" s="269"/>
      <c r="N184" s="269"/>
      <c r="O184" s="251"/>
      <c r="P184" s="251"/>
      <c r="Q184" s="251"/>
      <c r="R184" s="26"/>
    </row>
    <row r="185" spans="2:20" s="1" customFormat="1" ht="31.5" customHeight="1" x14ac:dyDescent="0.3">
      <c r="B185" s="24"/>
      <c r="C185" s="165" t="s">
        <v>248</v>
      </c>
      <c r="D185" s="165" t="s">
        <v>128</v>
      </c>
      <c r="E185" s="166" t="s">
        <v>432</v>
      </c>
      <c r="F185" s="267" t="s">
        <v>864</v>
      </c>
      <c r="G185" s="268"/>
      <c r="H185" s="268"/>
      <c r="I185" s="268"/>
      <c r="J185" s="167" t="s">
        <v>157</v>
      </c>
      <c r="K185" s="168">
        <v>1</v>
      </c>
      <c r="L185" s="269"/>
      <c r="M185" s="269"/>
      <c r="N185" s="269"/>
      <c r="O185" s="251"/>
      <c r="P185" s="251"/>
      <c r="Q185" s="251"/>
      <c r="R185" s="26"/>
    </row>
    <row r="186" spans="2:20" s="1" customFormat="1" ht="36" customHeight="1" x14ac:dyDescent="0.3">
      <c r="B186" s="24"/>
      <c r="C186" s="169" t="s">
        <v>250</v>
      </c>
      <c r="D186" s="169" t="s">
        <v>111</v>
      </c>
      <c r="E186" s="170" t="s">
        <v>433</v>
      </c>
      <c r="F186" s="273" t="s">
        <v>716</v>
      </c>
      <c r="G186" s="274"/>
      <c r="H186" s="274"/>
      <c r="I186" s="274"/>
      <c r="J186" s="171" t="s">
        <v>157</v>
      </c>
      <c r="K186" s="172">
        <v>14</v>
      </c>
      <c r="L186" s="251"/>
      <c r="M186" s="251"/>
      <c r="N186" s="251"/>
      <c r="O186" s="251"/>
      <c r="P186" s="251"/>
      <c r="Q186" s="251"/>
      <c r="R186" s="26"/>
    </row>
    <row r="187" spans="2:20" s="1" customFormat="1" ht="31.5" customHeight="1" x14ac:dyDescent="0.3">
      <c r="B187" s="24"/>
      <c r="C187" s="165" t="s">
        <v>252</v>
      </c>
      <c r="D187" s="165" t="s">
        <v>128</v>
      </c>
      <c r="E187" s="166" t="s">
        <v>434</v>
      </c>
      <c r="F187" s="267" t="s">
        <v>865</v>
      </c>
      <c r="G187" s="268"/>
      <c r="H187" s="268"/>
      <c r="I187" s="268"/>
      <c r="J187" s="167" t="s">
        <v>157</v>
      </c>
      <c r="K187" s="168">
        <v>8</v>
      </c>
      <c r="L187" s="269"/>
      <c r="M187" s="269"/>
      <c r="N187" s="269"/>
      <c r="O187" s="251"/>
      <c r="P187" s="251"/>
      <c r="Q187" s="251"/>
      <c r="R187" s="26"/>
      <c r="T187" s="107"/>
    </row>
    <row r="188" spans="2:20" s="1" customFormat="1" ht="31.5" customHeight="1" x14ac:dyDescent="0.3">
      <c r="B188" s="24"/>
      <c r="C188" s="165" t="s">
        <v>254</v>
      </c>
      <c r="D188" s="165" t="s">
        <v>128</v>
      </c>
      <c r="E188" s="166" t="s">
        <v>435</v>
      </c>
      <c r="F188" s="267" t="s">
        <v>866</v>
      </c>
      <c r="G188" s="268"/>
      <c r="H188" s="268"/>
      <c r="I188" s="268"/>
      <c r="J188" s="167" t="s">
        <v>157</v>
      </c>
      <c r="K188" s="168">
        <v>2</v>
      </c>
      <c r="L188" s="269"/>
      <c r="M188" s="269"/>
      <c r="N188" s="269"/>
      <c r="O188" s="251"/>
      <c r="P188" s="251"/>
      <c r="Q188" s="251"/>
      <c r="R188" s="26"/>
    </row>
    <row r="189" spans="2:20" s="1" customFormat="1" ht="31.5" customHeight="1" x14ac:dyDescent="0.3">
      <c r="B189" s="24"/>
      <c r="C189" s="165" t="s">
        <v>256</v>
      </c>
      <c r="D189" s="165" t="s">
        <v>128</v>
      </c>
      <c r="E189" s="166" t="s">
        <v>436</v>
      </c>
      <c r="F189" s="267" t="s">
        <v>867</v>
      </c>
      <c r="G189" s="268"/>
      <c r="H189" s="268"/>
      <c r="I189" s="268"/>
      <c r="J189" s="167" t="s">
        <v>157</v>
      </c>
      <c r="K189" s="168">
        <v>2</v>
      </c>
      <c r="L189" s="269"/>
      <c r="M189" s="269"/>
      <c r="N189" s="269"/>
      <c r="O189" s="251"/>
      <c r="P189" s="251"/>
      <c r="Q189" s="251"/>
      <c r="R189" s="26"/>
    </row>
    <row r="190" spans="2:20" s="1" customFormat="1" ht="26.25" customHeight="1" x14ac:dyDescent="0.3">
      <c r="B190" s="24"/>
      <c r="C190" s="165" t="s">
        <v>258</v>
      </c>
      <c r="D190" s="165" t="s">
        <v>128</v>
      </c>
      <c r="E190" s="166" t="s">
        <v>437</v>
      </c>
      <c r="F190" s="267" t="s">
        <v>868</v>
      </c>
      <c r="G190" s="268"/>
      <c r="H190" s="268"/>
      <c r="I190" s="268"/>
      <c r="J190" s="167" t="s">
        <v>157</v>
      </c>
      <c r="K190" s="168">
        <v>2</v>
      </c>
      <c r="L190" s="269"/>
      <c r="M190" s="269"/>
      <c r="N190" s="269"/>
      <c r="O190" s="251"/>
      <c r="P190" s="251"/>
      <c r="Q190" s="251"/>
      <c r="R190" s="26"/>
    </row>
    <row r="191" spans="2:20" s="1" customFormat="1" ht="34.5" customHeight="1" x14ac:dyDescent="0.3">
      <c r="B191" s="24"/>
      <c r="C191" s="169" t="s">
        <v>260</v>
      </c>
      <c r="D191" s="169" t="s">
        <v>111</v>
      </c>
      <c r="E191" s="170" t="s">
        <v>438</v>
      </c>
      <c r="F191" s="273" t="s">
        <v>717</v>
      </c>
      <c r="G191" s="274"/>
      <c r="H191" s="274"/>
      <c r="I191" s="274"/>
      <c r="J191" s="171" t="s">
        <v>157</v>
      </c>
      <c r="K191" s="172">
        <v>2</v>
      </c>
      <c r="L191" s="251"/>
      <c r="M191" s="251"/>
      <c r="N191" s="251"/>
      <c r="O191" s="251"/>
      <c r="P191" s="251"/>
      <c r="Q191" s="251"/>
      <c r="R191" s="26"/>
    </row>
    <row r="192" spans="2:20" s="1" customFormat="1" ht="31.5" customHeight="1" x14ac:dyDescent="0.3">
      <c r="B192" s="24"/>
      <c r="C192" s="165" t="s">
        <v>263</v>
      </c>
      <c r="D192" s="165" t="s">
        <v>128</v>
      </c>
      <c r="E192" s="166" t="s">
        <v>439</v>
      </c>
      <c r="F192" s="267" t="s">
        <v>869</v>
      </c>
      <c r="G192" s="268"/>
      <c r="H192" s="268"/>
      <c r="I192" s="268"/>
      <c r="J192" s="167" t="s">
        <v>157</v>
      </c>
      <c r="K192" s="168">
        <v>2</v>
      </c>
      <c r="L192" s="269"/>
      <c r="M192" s="269"/>
      <c r="N192" s="269"/>
      <c r="O192" s="251"/>
      <c r="P192" s="251"/>
      <c r="Q192" s="251"/>
      <c r="R192" s="26"/>
    </row>
    <row r="193" spans="2:20" s="1" customFormat="1" ht="31.5" customHeight="1" x14ac:dyDescent="0.3">
      <c r="B193" s="24"/>
      <c r="C193" s="169" t="s">
        <v>265</v>
      </c>
      <c r="D193" s="169" t="s">
        <v>111</v>
      </c>
      <c r="E193" s="170" t="s">
        <v>440</v>
      </c>
      <c r="F193" s="273" t="s">
        <v>687</v>
      </c>
      <c r="G193" s="274"/>
      <c r="H193" s="274"/>
      <c r="I193" s="274"/>
      <c r="J193" s="171" t="s">
        <v>157</v>
      </c>
      <c r="K193" s="172">
        <v>78</v>
      </c>
      <c r="L193" s="251"/>
      <c r="M193" s="251"/>
      <c r="N193" s="251"/>
      <c r="O193" s="251"/>
      <c r="P193" s="251"/>
      <c r="Q193" s="251"/>
      <c r="R193" s="26"/>
    </row>
    <row r="194" spans="2:20" s="1" customFormat="1" ht="31.5" customHeight="1" x14ac:dyDescent="0.3">
      <c r="B194" s="24"/>
      <c r="C194" s="165" t="s">
        <v>267</v>
      </c>
      <c r="D194" s="165" t="s">
        <v>128</v>
      </c>
      <c r="E194" s="166" t="s">
        <v>441</v>
      </c>
      <c r="F194" s="267" t="s">
        <v>870</v>
      </c>
      <c r="G194" s="268"/>
      <c r="H194" s="268"/>
      <c r="I194" s="268"/>
      <c r="J194" s="167" t="s">
        <v>157</v>
      </c>
      <c r="K194" s="168">
        <v>78</v>
      </c>
      <c r="L194" s="269"/>
      <c r="M194" s="269"/>
      <c r="N194" s="269"/>
      <c r="O194" s="251"/>
      <c r="P194" s="251"/>
      <c r="Q194" s="251"/>
      <c r="R194" s="26"/>
    </row>
    <row r="195" spans="2:20" s="1" customFormat="1" ht="30.75" customHeight="1" x14ac:dyDescent="0.3">
      <c r="B195" s="24"/>
      <c r="C195" s="169" t="s">
        <v>269</v>
      </c>
      <c r="D195" s="169" t="s">
        <v>111</v>
      </c>
      <c r="E195" s="170" t="s">
        <v>442</v>
      </c>
      <c r="F195" s="273" t="s">
        <v>688</v>
      </c>
      <c r="G195" s="274"/>
      <c r="H195" s="274"/>
      <c r="I195" s="274"/>
      <c r="J195" s="171" t="s">
        <v>157</v>
      </c>
      <c r="K195" s="172">
        <v>8</v>
      </c>
      <c r="L195" s="251"/>
      <c r="M195" s="251"/>
      <c r="N195" s="251"/>
      <c r="O195" s="251"/>
      <c r="P195" s="251"/>
      <c r="Q195" s="251"/>
      <c r="R195" s="26"/>
    </row>
    <row r="196" spans="2:20" s="1" customFormat="1" ht="22.5" customHeight="1" x14ac:dyDescent="0.3">
      <c r="B196" s="24"/>
      <c r="C196" s="169" t="s">
        <v>271</v>
      </c>
      <c r="D196" s="169" t="s">
        <v>111</v>
      </c>
      <c r="E196" s="170" t="s">
        <v>443</v>
      </c>
      <c r="F196" s="273" t="s">
        <v>689</v>
      </c>
      <c r="G196" s="274"/>
      <c r="H196" s="274"/>
      <c r="I196" s="274"/>
      <c r="J196" s="171" t="s">
        <v>157</v>
      </c>
      <c r="K196" s="172">
        <v>2</v>
      </c>
      <c r="L196" s="251"/>
      <c r="M196" s="251"/>
      <c r="N196" s="251"/>
      <c r="O196" s="251"/>
      <c r="P196" s="251"/>
      <c r="Q196" s="251"/>
      <c r="R196" s="26"/>
    </row>
    <row r="197" spans="2:20" s="1" customFormat="1" ht="31.5" customHeight="1" x14ac:dyDescent="0.3">
      <c r="B197" s="24"/>
      <c r="C197" s="169" t="s">
        <v>273</v>
      </c>
      <c r="D197" s="169" t="s">
        <v>111</v>
      </c>
      <c r="E197" s="170" t="s">
        <v>444</v>
      </c>
      <c r="F197" s="273" t="s">
        <v>445</v>
      </c>
      <c r="G197" s="274"/>
      <c r="H197" s="274"/>
      <c r="I197" s="274"/>
      <c r="J197" s="171" t="s">
        <v>369</v>
      </c>
      <c r="K197" s="172"/>
      <c r="L197" s="251">
        <v>0.25</v>
      </c>
      <c r="M197" s="251"/>
      <c r="N197" s="251"/>
      <c r="O197" s="251"/>
      <c r="P197" s="251"/>
      <c r="Q197" s="251"/>
      <c r="R197" s="26"/>
    </row>
    <row r="198" spans="2:20" s="10" customFormat="1" ht="29.85" customHeight="1" x14ac:dyDescent="0.3">
      <c r="B198" s="97"/>
      <c r="C198" s="98"/>
      <c r="D198" s="101" t="s">
        <v>359</v>
      </c>
      <c r="E198" s="101"/>
      <c r="F198" s="101"/>
      <c r="G198" s="101"/>
      <c r="H198" s="101"/>
      <c r="I198" s="101"/>
      <c r="J198" s="101"/>
      <c r="K198" s="101"/>
      <c r="L198" s="123"/>
      <c r="M198" s="123"/>
      <c r="N198" s="253"/>
      <c r="O198" s="254"/>
      <c r="P198" s="254"/>
      <c r="Q198" s="254"/>
      <c r="R198" s="100"/>
    </row>
    <row r="199" spans="2:20" s="1" customFormat="1" ht="31.5" customHeight="1" x14ac:dyDescent="0.3">
      <c r="B199" s="24"/>
      <c r="C199" s="102" t="s">
        <v>275</v>
      </c>
      <c r="D199" s="102" t="s">
        <v>111</v>
      </c>
      <c r="E199" s="103" t="s">
        <v>446</v>
      </c>
      <c r="F199" s="255" t="s">
        <v>447</v>
      </c>
      <c r="G199" s="256"/>
      <c r="H199" s="256"/>
      <c r="I199" s="256"/>
      <c r="J199" s="104" t="s">
        <v>157</v>
      </c>
      <c r="K199" s="105">
        <v>78</v>
      </c>
      <c r="L199" s="246"/>
      <c r="M199" s="246"/>
      <c r="N199" s="246"/>
      <c r="O199" s="246"/>
      <c r="P199" s="246"/>
      <c r="Q199" s="246"/>
      <c r="R199" s="26"/>
    </row>
    <row r="200" spans="2:20" s="1" customFormat="1" ht="31.5" customHeight="1" x14ac:dyDescent="0.3">
      <c r="B200" s="24"/>
      <c r="C200" s="102" t="s">
        <v>277</v>
      </c>
      <c r="D200" s="102" t="s">
        <v>111</v>
      </c>
      <c r="E200" s="103" t="s">
        <v>448</v>
      </c>
      <c r="F200" s="255" t="s">
        <v>449</v>
      </c>
      <c r="G200" s="256"/>
      <c r="H200" s="256"/>
      <c r="I200" s="256"/>
      <c r="J200" s="104" t="s">
        <v>157</v>
      </c>
      <c r="K200" s="105">
        <v>78</v>
      </c>
      <c r="L200" s="246"/>
      <c r="M200" s="246"/>
      <c r="N200" s="246"/>
      <c r="O200" s="246"/>
      <c r="P200" s="246"/>
      <c r="Q200" s="246"/>
      <c r="R200" s="26"/>
    </row>
    <row r="201" spans="2:20" s="1" customFormat="1" ht="31.5" customHeight="1" x14ac:dyDescent="0.3">
      <c r="B201" s="24"/>
      <c r="C201" s="102" t="s">
        <v>279</v>
      </c>
      <c r="D201" s="102" t="s">
        <v>111</v>
      </c>
      <c r="E201" s="103" t="s">
        <v>450</v>
      </c>
      <c r="F201" s="255" t="s">
        <v>451</v>
      </c>
      <c r="G201" s="256"/>
      <c r="H201" s="256"/>
      <c r="I201" s="256"/>
      <c r="J201" s="104" t="s">
        <v>157</v>
      </c>
      <c r="K201" s="105">
        <v>78</v>
      </c>
      <c r="L201" s="246"/>
      <c r="M201" s="246"/>
      <c r="N201" s="246"/>
      <c r="O201" s="246"/>
      <c r="P201" s="246"/>
      <c r="Q201" s="246"/>
      <c r="R201" s="26"/>
    </row>
    <row r="202" spans="2:20" s="1" customFormat="1" ht="61.5" customHeight="1" x14ac:dyDescent="0.3">
      <c r="B202" s="24"/>
      <c r="C202" s="164" t="s">
        <v>281</v>
      </c>
      <c r="D202" s="164" t="s">
        <v>111</v>
      </c>
      <c r="E202" s="160" t="s">
        <v>452</v>
      </c>
      <c r="F202" s="244" t="s">
        <v>718</v>
      </c>
      <c r="G202" s="245"/>
      <c r="H202" s="245"/>
      <c r="I202" s="245"/>
      <c r="J202" s="132" t="s">
        <v>385</v>
      </c>
      <c r="K202" s="133">
        <v>63</v>
      </c>
      <c r="L202" s="252"/>
      <c r="M202" s="252"/>
      <c r="N202" s="252"/>
      <c r="O202" s="252"/>
      <c r="P202" s="252"/>
      <c r="Q202" s="252"/>
      <c r="R202" s="26"/>
      <c r="T202" s="138"/>
    </row>
    <row r="203" spans="2:20" s="1" customFormat="1" ht="31.5" customHeight="1" x14ac:dyDescent="0.3">
      <c r="B203" s="24"/>
      <c r="C203" s="181" t="s">
        <v>283</v>
      </c>
      <c r="D203" s="181" t="s">
        <v>128</v>
      </c>
      <c r="E203" s="182" t="s">
        <v>453</v>
      </c>
      <c r="F203" s="277" t="s">
        <v>871</v>
      </c>
      <c r="G203" s="278"/>
      <c r="H203" s="278"/>
      <c r="I203" s="278"/>
      <c r="J203" s="183" t="s">
        <v>157</v>
      </c>
      <c r="K203" s="184">
        <v>1</v>
      </c>
      <c r="L203" s="279"/>
      <c r="M203" s="279"/>
      <c r="N203" s="279"/>
      <c r="O203" s="252"/>
      <c r="P203" s="252"/>
      <c r="Q203" s="252"/>
      <c r="R203" s="26"/>
    </row>
    <row r="204" spans="2:20" s="1" customFormat="1" ht="31.5" customHeight="1" x14ac:dyDescent="0.3">
      <c r="B204" s="24"/>
      <c r="C204" s="154" t="s">
        <v>285</v>
      </c>
      <c r="D204" s="154" t="s">
        <v>128</v>
      </c>
      <c r="E204" s="155" t="s">
        <v>454</v>
      </c>
      <c r="F204" s="247" t="s">
        <v>872</v>
      </c>
      <c r="G204" s="248"/>
      <c r="H204" s="248"/>
      <c r="I204" s="248"/>
      <c r="J204" s="156" t="s">
        <v>157</v>
      </c>
      <c r="K204" s="157">
        <v>2</v>
      </c>
      <c r="L204" s="249"/>
      <c r="M204" s="249"/>
      <c r="N204" s="249"/>
      <c r="O204" s="250"/>
      <c r="P204" s="250"/>
      <c r="Q204" s="250"/>
      <c r="R204" s="26"/>
    </row>
    <row r="205" spans="2:20" s="1" customFormat="1" ht="31.5" customHeight="1" x14ac:dyDescent="0.3">
      <c r="B205" s="24"/>
      <c r="C205" s="154" t="s">
        <v>287</v>
      </c>
      <c r="D205" s="154" t="s">
        <v>128</v>
      </c>
      <c r="E205" s="155" t="s">
        <v>455</v>
      </c>
      <c r="F205" s="247" t="s">
        <v>873</v>
      </c>
      <c r="G205" s="248"/>
      <c r="H205" s="248"/>
      <c r="I205" s="248"/>
      <c r="J205" s="156" t="s">
        <v>157</v>
      </c>
      <c r="K205" s="157">
        <v>2</v>
      </c>
      <c r="L205" s="249"/>
      <c r="M205" s="249"/>
      <c r="N205" s="249"/>
      <c r="O205" s="250"/>
      <c r="P205" s="250"/>
      <c r="Q205" s="250"/>
      <c r="R205" s="26"/>
    </row>
    <row r="206" spans="2:20" s="1" customFormat="1" ht="31.5" customHeight="1" x14ac:dyDescent="0.3">
      <c r="B206" s="24"/>
      <c r="C206" s="154" t="s">
        <v>289</v>
      </c>
      <c r="D206" s="154" t="s">
        <v>128</v>
      </c>
      <c r="E206" s="155" t="s">
        <v>456</v>
      </c>
      <c r="F206" s="247" t="s">
        <v>874</v>
      </c>
      <c r="G206" s="248"/>
      <c r="H206" s="248"/>
      <c r="I206" s="248"/>
      <c r="J206" s="156" t="s">
        <v>157</v>
      </c>
      <c r="K206" s="157">
        <v>4</v>
      </c>
      <c r="L206" s="249"/>
      <c r="M206" s="249"/>
      <c r="N206" s="249"/>
      <c r="O206" s="250"/>
      <c r="P206" s="250"/>
      <c r="Q206" s="250"/>
      <c r="R206" s="26"/>
    </row>
    <row r="207" spans="2:20" s="1" customFormat="1" ht="31.5" customHeight="1" x14ac:dyDescent="0.3">
      <c r="B207" s="24"/>
      <c r="C207" s="154" t="s">
        <v>291</v>
      </c>
      <c r="D207" s="154" t="s">
        <v>128</v>
      </c>
      <c r="E207" s="155" t="s">
        <v>457</v>
      </c>
      <c r="F207" s="247" t="s">
        <v>875</v>
      </c>
      <c r="G207" s="248"/>
      <c r="H207" s="248"/>
      <c r="I207" s="248"/>
      <c r="J207" s="156" t="s">
        <v>157</v>
      </c>
      <c r="K207" s="157">
        <v>14</v>
      </c>
      <c r="L207" s="249"/>
      <c r="M207" s="249"/>
      <c r="N207" s="249"/>
      <c r="O207" s="250"/>
      <c r="P207" s="250"/>
      <c r="Q207" s="250"/>
      <c r="R207" s="26"/>
    </row>
    <row r="208" spans="2:20" s="1" customFormat="1" ht="31.5" customHeight="1" x14ac:dyDescent="0.3">
      <c r="B208" s="24"/>
      <c r="C208" s="154" t="s">
        <v>293</v>
      </c>
      <c r="D208" s="154" t="s">
        <v>128</v>
      </c>
      <c r="E208" s="155" t="s">
        <v>458</v>
      </c>
      <c r="F208" s="247" t="s">
        <v>876</v>
      </c>
      <c r="G208" s="248"/>
      <c r="H208" s="248"/>
      <c r="I208" s="248"/>
      <c r="J208" s="156" t="s">
        <v>157</v>
      </c>
      <c r="K208" s="157">
        <v>36</v>
      </c>
      <c r="L208" s="249"/>
      <c r="M208" s="249"/>
      <c r="N208" s="249"/>
      <c r="O208" s="250"/>
      <c r="P208" s="250"/>
      <c r="Q208" s="250"/>
      <c r="R208" s="26"/>
    </row>
    <row r="209" spans="2:18" s="1" customFormat="1" ht="31.5" customHeight="1" x14ac:dyDescent="0.3">
      <c r="B209" s="24"/>
      <c r="C209" s="154" t="s">
        <v>295</v>
      </c>
      <c r="D209" s="154" t="s">
        <v>128</v>
      </c>
      <c r="E209" s="155" t="s">
        <v>459</v>
      </c>
      <c r="F209" s="247" t="s">
        <v>877</v>
      </c>
      <c r="G209" s="248"/>
      <c r="H209" s="248"/>
      <c r="I209" s="248"/>
      <c r="J209" s="156" t="s">
        <v>157</v>
      </c>
      <c r="K209" s="157">
        <v>3</v>
      </c>
      <c r="L209" s="249"/>
      <c r="M209" s="249"/>
      <c r="N209" s="249"/>
      <c r="O209" s="250"/>
      <c r="P209" s="250"/>
      <c r="Q209" s="250"/>
      <c r="R209" s="26"/>
    </row>
    <row r="210" spans="2:18" s="1" customFormat="1" ht="31.5" customHeight="1" x14ac:dyDescent="0.3">
      <c r="B210" s="24"/>
      <c r="C210" s="154" t="s">
        <v>298</v>
      </c>
      <c r="D210" s="154" t="s">
        <v>128</v>
      </c>
      <c r="E210" s="155" t="s">
        <v>460</v>
      </c>
      <c r="F210" s="247" t="s">
        <v>878</v>
      </c>
      <c r="G210" s="248"/>
      <c r="H210" s="248"/>
      <c r="I210" s="248"/>
      <c r="J210" s="156" t="s">
        <v>157</v>
      </c>
      <c r="K210" s="157">
        <v>1</v>
      </c>
      <c r="L210" s="249"/>
      <c r="M210" s="249"/>
      <c r="N210" s="249"/>
      <c r="O210" s="250"/>
      <c r="P210" s="250"/>
      <c r="Q210" s="250"/>
      <c r="R210" s="26"/>
    </row>
    <row r="211" spans="2:18" s="1" customFormat="1" ht="63" customHeight="1" x14ac:dyDescent="0.3">
      <c r="B211" s="24"/>
      <c r="C211" s="102" t="s">
        <v>301</v>
      </c>
      <c r="D211" s="102" t="s">
        <v>111</v>
      </c>
      <c r="E211" s="103" t="s">
        <v>461</v>
      </c>
      <c r="F211" s="244" t="s">
        <v>719</v>
      </c>
      <c r="G211" s="245"/>
      <c r="H211" s="245"/>
      <c r="I211" s="245"/>
      <c r="J211" s="104" t="s">
        <v>385</v>
      </c>
      <c r="K211" s="105">
        <v>15</v>
      </c>
      <c r="L211" s="246"/>
      <c r="M211" s="246"/>
      <c r="N211" s="246"/>
      <c r="O211" s="246"/>
      <c r="P211" s="246"/>
      <c r="Q211" s="246"/>
      <c r="R211" s="26"/>
    </row>
    <row r="212" spans="2:18" s="1" customFormat="1" ht="31.5" customHeight="1" x14ac:dyDescent="0.3">
      <c r="B212" s="24"/>
      <c r="C212" s="154" t="s">
        <v>303</v>
      </c>
      <c r="D212" s="154" t="s">
        <v>128</v>
      </c>
      <c r="E212" s="155" t="s">
        <v>462</v>
      </c>
      <c r="F212" s="247" t="s">
        <v>879</v>
      </c>
      <c r="G212" s="248"/>
      <c r="H212" s="248"/>
      <c r="I212" s="248"/>
      <c r="J212" s="156" t="s">
        <v>157</v>
      </c>
      <c r="K212" s="157">
        <v>1</v>
      </c>
      <c r="L212" s="249"/>
      <c r="M212" s="249"/>
      <c r="N212" s="249"/>
      <c r="O212" s="250"/>
      <c r="P212" s="250"/>
      <c r="Q212" s="250"/>
      <c r="R212" s="26"/>
    </row>
    <row r="213" spans="2:18" s="1" customFormat="1" ht="31.5" customHeight="1" x14ac:dyDescent="0.3">
      <c r="B213" s="24"/>
      <c r="C213" s="154" t="s">
        <v>305</v>
      </c>
      <c r="D213" s="154" t="s">
        <v>128</v>
      </c>
      <c r="E213" s="155" t="s">
        <v>463</v>
      </c>
      <c r="F213" s="247" t="s">
        <v>880</v>
      </c>
      <c r="G213" s="248"/>
      <c r="H213" s="248"/>
      <c r="I213" s="248"/>
      <c r="J213" s="156" t="s">
        <v>157</v>
      </c>
      <c r="K213" s="157">
        <v>1</v>
      </c>
      <c r="L213" s="249"/>
      <c r="M213" s="249"/>
      <c r="N213" s="249"/>
      <c r="O213" s="250"/>
      <c r="P213" s="250"/>
      <c r="Q213" s="250"/>
      <c r="R213" s="26"/>
    </row>
    <row r="214" spans="2:18" s="1" customFormat="1" ht="31.5" customHeight="1" x14ac:dyDescent="0.3">
      <c r="B214" s="24"/>
      <c r="C214" s="154" t="s">
        <v>307</v>
      </c>
      <c r="D214" s="154" t="s">
        <v>128</v>
      </c>
      <c r="E214" s="155" t="s">
        <v>464</v>
      </c>
      <c r="F214" s="247" t="s">
        <v>881</v>
      </c>
      <c r="G214" s="248"/>
      <c r="H214" s="248"/>
      <c r="I214" s="248"/>
      <c r="J214" s="156" t="s">
        <v>157</v>
      </c>
      <c r="K214" s="157">
        <v>3</v>
      </c>
      <c r="L214" s="249"/>
      <c r="M214" s="249"/>
      <c r="N214" s="249"/>
      <c r="O214" s="250"/>
      <c r="P214" s="250"/>
      <c r="Q214" s="250"/>
      <c r="R214" s="26"/>
    </row>
    <row r="215" spans="2:18" s="1" customFormat="1" ht="31.5" customHeight="1" x14ac:dyDescent="0.3">
      <c r="B215" s="24"/>
      <c r="C215" s="154" t="s">
        <v>309</v>
      </c>
      <c r="D215" s="154" t="s">
        <v>128</v>
      </c>
      <c r="E215" s="155" t="s">
        <v>465</v>
      </c>
      <c r="F215" s="247" t="s">
        <v>882</v>
      </c>
      <c r="G215" s="248"/>
      <c r="H215" s="248"/>
      <c r="I215" s="248"/>
      <c r="J215" s="156" t="s">
        <v>157</v>
      </c>
      <c r="K215" s="157">
        <v>5</v>
      </c>
      <c r="L215" s="249"/>
      <c r="M215" s="249"/>
      <c r="N215" s="249"/>
      <c r="O215" s="250"/>
      <c r="P215" s="250"/>
      <c r="Q215" s="250"/>
      <c r="R215" s="26"/>
    </row>
    <row r="216" spans="2:18" s="1" customFormat="1" ht="31.5" customHeight="1" x14ac:dyDescent="0.3">
      <c r="B216" s="24"/>
      <c r="C216" s="154" t="s">
        <v>312</v>
      </c>
      <c r="D216" s="154" t="s">
        <v>128</v>
      </c>
      <c r="E216" s="155" t="s">
        <v>466</v>
      </c>
      <c r="F216" s="247" t="s">
        <v>883</v>
      </c>
      <c r="G216" s="248"/>
      <c r="H216" s="248"/>
      <c r="I216" s="248"/>
      <c r="J216" s="156" t="s">
        <v>157</v>
      </c>
      <c r="K216" s="157">
        <v>3</v>
      </c>
      <c r="L216" s="249"/>
      <c r="M216" s="249"/>
      <c r="N216" s="249"/>
      <c r="O216" s="250"/>
      <c r="P216" s="250"/>
      <c r="Q216" s="250"/>
      <c r="R216" s="26"/>
    </row>
    <row r="217" spans="2:18" s="1" customFormat="1" ht="31.5" customHeight="1" x14ac:dyDescent="0.3">
      <c r="B217" s="24"/>
      <c r="C217" s="154" t="s">
        <v>314</v>
      </c>
      <c r="D217" s="154" t="s">
        <v>128</v>
      </c>
      <c r="E217" s="155" t="s">
        <v>467</v>
      </c>
      <c r="F217" s="247" t="s">
        <v>884</v>
      </c>
      <c r="G217" s="248"/>
      <c r="H217" s="248"/>
      <c r="I217" s="248"/>
      <c r="J217" s="156" t="s">
        <v>157</v>
      </c>
      <c r="K217" s="157">
        <v>1</v>
      </c>
      <c r="L217" s="249"/>
      <c r="M217" s="249"/>
      <c r="N217" s="249"/>
      <c r="O217" s="250"/>
      <c r="P217" s="250"/>
      <c r="Q217" s="250"/>
      <c r="R217" s="26"/>
    </row>
    <row r="218" spans="2:18" s="1" customFormat="1" ht="31.5" customHeight="1" x14ac:dyDescent="0.3">
      <c r="B218" s="24"/>
      <c r="C218" s="154" t="s">
        <v>138</v>
      </c>
      <c r="D218" s="154" t="s">
        <v>128</v>
      </c>
      <c r="E218" s="155" t="s">
        <v>468</v>
      </c>
      <c r="F218" s="247" t="s">
        <v>885</v>
      </c>
      <c r="G218" s="248"/>
      <c r="H218" s="248"/>
      <c r="I218" s="248"/>
      <c r="J218" s="156" t="s">
        <v>157</v>
      </c>
      <c r="K218" s="157">
        <v>1</v>
      </c>
      <c r="L218" s="249"/>
      <c r="M218" s="249"/>
      <c r="N218" s="249"/>
      <c r="O218" s="250"/>
      <c r="P218" s="250"/>
      <c r="Q218" s="250"/>
      <c r="R218" s="26"/>
    </row>
    <row r="219" spans="2:18" s="1" customFormat="1" ht="31.5" customHeight="1" x14ac:dyDescent="0.3">
      <c r="B219" s="24"/>
      <c r="C219" s="102" t="s">
        <v>243</v>
      </c>
      <c r="D219" s="102" t="s">
        <v>111</v>
      </c>
      <c r="E219" s="103" t="s">
        <v>469</v>
      </c>
      <c r="F219" s="255" t="s">
        <v>470</v>
      </c>
      <c r="G219" s="256"/>
      <c r="H219" s="256"/>
      <c r="I219" s="256"/>
      <c r="J219" s="104" t="s">
        <v>124</v>
      </c>
      <c r="K219" s="105">
        <v>1.448</v>
      </c>
      <c r="L219" s="246"/>
      <c r="M219" s="246"/>
      <c r="N219" s="246"/>
      <c r="O219" s="246"/>
      <c r="P219" s="246"/>
      <c r="Q219" s="246"/>
      <c r="R219" s="26"/>
    </row>
    <row r="220" spans="2:18" s="1" customFormat="1" ht="31.5" customHeight="1" x14ac:dyDescent="0.3">
      <c r="B220" s="24"/>
      <c r="C220" s="102" t="s">
        <v>471</v>
      </c>
      <c r="D220" s="102" t="s">
        <v>111</v>
      </c>
      <c r="E220" s="103" t="s">
        <v>472</v>
      </c>
      <c r="F220" s="255" t="s">
        <v>473</v>
      </c>
      <c r="G220" s="256"/>
      <c r="H220" s="256"/>
      <c r="I220" s="256"/>
      <c r="J220" s="104" t="s">
        <v>369</v>
      </c>
      <c r="K220" s="105"/>
      <c r="L220" s="246">
        <v>1.6</v>
      </c>
      <c r="M220" s="246"/>
      <c r="N220" s="246"/>
      <c r="O220" s="246"/>
      <c r="P220" s="246"/>
      <c r="Q220" s="246"/>
      <c r="R220" s="26"/>
    </row>
    <row r="221" spans="2:18" s="10" customFormat="1" ht="37.35" customHeight="1" x14ac:dyDescent="0.35">
      <c r="B221" s="97"/>
      <c r="C221" s="98"/>
      <c r="D221" s="99" t="s">
        <v>110</v>
      </c>
      <c r="E221" s="99"/>
      <c r="F221" s="99"/>
      <c r="G221" s="99"/>
      <c r="H221" s="99"/>
      <c r="I221" s="99"/>
      <c r="J221" s="99"/>
      <c r="K221" s="99"/>
      <c r="L221" s="122"/>
      <c r="M221" s="122"/>
      <c r="N221" s="280"/>
      <c r="O221" s="281"/>
      <c r="P221" s="281"/>
      <c r="Q221" s="281"/>
      <c r="R221" s="100"/>
    </row>
    <row r="222" spans="2:18" s="1" customFormat="1" ht="22.5" customHeight="1" x14ac:dyDescent="0.3">
      <c r="B222" s="24"/>
      <c r="C222" s="102">
        <v>92</v>
      </c>
      <c r="D222" s="102" t="s">
        <v>111</v>
      </c>
      <c r="E222" s="103" t="s">
        <v>474</v>
      </c>
      <c r="F222" s="255" t="s">
        <v>475</v>
      </c>
      <c r="G222" s="256"/>
      <c r="H222" s="256"/>
      <c r="I222" s="256"/>
      <c r="J222" s="104" t="s">
        <v>311</v>
      </c>
      <c r="K222" s="105">
        <v>72</v>
      </c>
      <c r="L222" s="246"/>
      <c r="M222" s="246"/>
      <c r="N222" s="246"/>
      <c r="O222" s="246"/>
      <c r="P222" s="246"/>
      <c r="Q222" s="246"/>
      <c r="R222" s="26"/>
    </row>
    <row r="223" spans="2:18" s="1" customFormat="1" ht="31.5" customHeight="1" x14ac:dyDescent="0.3">
      <c r="B223" s="24"/>
      <c r="C223" s="102">
        <v>93</v>
      </c>
      <c r="D223" s="102" t="s">
        <v>111</v>
      </c>
      <c r="E223" s="103" t="s">
        <v>313</v>
      </c>
      <c r="F223" s="255" t="s">
        <v>476</v>
      </c>
      <c r="G223" s="256"/>
      <c r="H223" s="256"/>
      <c r="I223" s="256"/>
      <c r="J223" s="104" t="s">
        <v>311</v>
      </c>
      <c r="K223" s="105">
        <v>8</v>
      </c>
      <c r="L223" s="246"/>
      <c r="M223" s="246"/>
      <c r="N223" s="246"/>
      <c r="O223" s="246"/>
      <c r="P223" s="246"/>
      <c r="Q223" s="246"/>
      <c r="R223" s="26"/>
    </row>
    <row r="224" spans="2:18" s="1" customFormat="1" ht="6.95" customHeight="1" x14ac:dyDescent="0.3"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</row>
  </sheetData>
  <sheetProtection formatColumns="0" formatRows="0" sort="0" autoFilter="0"/>
  <mergeCells count="352">
    <mergeCell ref="L220:M220"/>
    <mergeCell ref="N220:Q220"/>
    <mergeCell ref="H1:K1"/>
    <mergeCell ref="F223:I223"/>
    <mergeCell ref="L223:M223"/>
    <mergeCell ref="N223:Q223"/>
    <mergeCell ref="N165:Q165"/>
    <mergeCell ref="N198:Q198"/>
    <mergeCell ref="N221:Q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20:I220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7:I197"/>
    <mergeCell ref="L197:M197"/>
    <mergeCell ref="N197:Q197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6:I166"/>
    <mergeCell ref="L166:M166"/>
    <mergeCell ref="N166:Q16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N138:Q138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N129:Q129"/>
    <mergeCell ref="N130:Q130"/>
    <mergeCell ref="F124:I124"/>
    <mergeCell ref="L124:M124"/>
    <mergeCell ref="N124:Q124"/>
    <mergeCell ref="F125:I125"/>
    <mergeCell ref="L125:M125"/>
    <mergeCell ref="N125:Q125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N100:Q100"/>
    <mergeCell ref="D101:H101"/>
    <mergeCell ref="N101:Q101"/>
    <mergeCell ref="L103:Q103"/>
    <mergeCell ref="C109:Q109"/>
    <mergeCell ref="F111:P111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  <mergeCell ref="O21:P21"/>
    <mergeCell ref="O22:P22"/>
    <mergeCell ref="E25:L25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AF110"/>
  <sheetViews>
    <sheetView showGridLines="0" tabSelected="1" workbookViewId="0">
      <pane ySplit="1" topLeftCell="A94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s="1" customFormat="1" ht="32.85" customHeight="1" x14ac:dyDescent="0.3">
      <c r="B7" s="24"/>
      <c r="C7" s="25"/>
      <c r="D7" s="20" t="s">
        <v>94</v>
      </c>
      <c r="E7" s="25"/>
      <c r="F7" s="214" t="s">
        <v>477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5"/>
      <c r="R7" s="26"/>
    </row>
    <row r="8" spans="1:32" s="1" customFormat="1" ht="14.45" customHeight="1" x14ac:dyDescent="0.3">
      <c r="B8" s="24"/>
      <c r="C8" s="25"/>
      <c r="D8" s="21" t="s">
        <v>9</v>
      </c>
      <c r="E8" s="25"/>
      <c r="F8" s="19" t="s">
        <v>10</v>
      </c>
      <c r="G8" s="25"/>
      <c r="H8" s="25"/>
      <c r="I8" s="25"/>
      <c r="J8" s="25"/>
      <c r="K8" s="25"/>
      <c r="L8" s="25"/>
      <c r="M8" s="21" t="s">
        <v>11</v>
      </c>
      <c r="N8" s="25"/>
      <c r="O8" s="19" t="s">
        <v>10</v>
      </c>
      <c r="P8" s="25"/>
      <c r="Q8" s="25"/>
      <c r="R8" s="26"/>
    </row>
    <row r="9" spans="1:32" s="1" customFormat="1" ht="14.45" customHeight="1" x14ac:dyDescent="0.3">
      <c r="B9" s="24"/>
      <c r="C9" s="25"/>
      <c r="D9" s="21" t="s">
        <v>12</v>
      </c>
      <c r="E9" s="25"/>
      <c r="F9" s="19" t="s">
        <v>13</v>
      </c>
      <c r="G9" s="25"/>
      <c r="H9" s="25"/>
      <c r="I9" s="25"/>
      <c r="J9" s="25"/>
      <c r="K9" s="25"/>
      <c r="L9" s="25"/>
      <c r="M9" s="21" t="s">
        <v>14</v>
      </c>
      <c r="N9" s="25"/>
      <c r="O9" s="232">
        <f>'Rekapitulácia stavby'!AN8</f>
        <v>44130</v>
      </c>
      <c r="P9" s="200"/>
      <c r="Q9" s="25"/>
      <c r="R9" s="26"/>
    </row>
    <row r="10" spans="1:32" s="1" customFormat="1" ht="10.9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32" s="1" customFormat="1" ht="14.45" customHeight="1" x14ac:dyDescent="0.3">
      <c r="B11" s="24"/>
      <c r="C11" s="25"/>
      <c r="D11" s="21" t="s">
        <v>15</v>
      </c>
      <c r="E11" s="25"/>
      <c r="F11" s="25"/>
      <c r="G11" s="25"/>
      <c r="H11" s="25"/>
      <c r="I11" s="25"/>
      <c r="J11" s="25"/>
      <c r="K11" s="25"/>
      <c r="L11" s="25"/>
      <c r="M11" s="21" t="s">
        <v>16</v>
      </c>
      <c r="N11" s="25"/>
      <c r="O11" s="213" t="s">
        <v>17</v>
      </c>
      <c r="P11" s="200"/>
      <c r="Q11" s="25"/>
      <c r="R11" s="26"/>
    </row>
    <row r="12" spans="1:32" s="1" customFormat="1" ht="18" customHeight="1" x14ac:dyDescent="0.3">
      <c r="B12" s="24"/>
      <c r="C12" s="25"/>
      <c r="D12" s="25"/>
      <c r="E12" s="19" t="s">
        <v>18</v>
      </c>
      <c r="F12" s="25"/>
      <c r="G12" s="25"/>
      <c r="H12" s="25"/>
      <c r="I12" s="25"/>
      <c r="J12" s="25"/>
      <c r="K12" s="25"/>
      <c r="L12" s="25"/>
      <c r="M12" s="21" t="s">
        <v>19</v>
      </c>
      <c r="N12" s="25"/>
      <c r="O12" s="213"/>
      <c r="P12" s="200"/>
      <c r="Q12" s="25"/>
      <c r="R12" s="26"/>
    </row>
    <row r="13" spans="1:32" s="1" customFormat="1" ht="6.95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32" s="1" customFormat="1" ht="14.45" customHeight="1" x14ac:dyDescent="0.3">
      <c r="B14" s="24"/>
      <c r="C14" s="25"/>
      <c r="D14" s="21" t="s">
        <v>20</v>
      </c>
      <c r="E14" s="25"/>
      <c r="F14" s="25"/>
      <c r="G14" s="25"/>
      <c r="H14" s="25"/>
      <c r="I14" s="25"/>
      <c r="J14" s="25"/>
      <c r="K14" s="25"/>
      <c r="L14" s="25"/>
      <c r="M14" s="21" t="s">
        <v>16</v>
      </c>
      <c r="N14" s="25"/>
      <c r="O14" s="213" t="str">
        <f>IF('Rekapitulácia stavby'!AN13="","",'Rekapitulácia stavby'!AN13)</f>
        <v/>
      </c>
      <c r="P14" s="200"/>
      <c r="Q14" s="25"/>
      <c r="R14" s="26"/>
    </row>
    <row r="15" spans="1:32" s="1" customFormat="1" ht="18" customHeight="1" x14ac:dyDescent="0.3">
      <c r="B15" s="24"/>
      <c r="C15" s="25"/>
      <c r="D15" s="25"/>
      <c r="E15" s="19" t="str">
        <f>IF('Rekapitulácia stavby'!E14="","",'Rekapitulácia stavby'!E14)</f>
        <v xml:space="preserve"> </v>
      </c>
      <c r="F15" s="25"/>
      <c r="G15" s="25"/>
      <c r="H15" s="25"/>
      <c r="I15" s="25"/>
      <c r="J15" s="25"/>
      <c r="K15" s="25"/>
      <c r="L15" s="25"/>
      <c r="M15" s="21" t="s">
        <v>19</v>
      </c>
      <c r="N15" s="25"/>
      <c r="O15" s="213" t="str">
        <f>IF('Rekapitulácia stavby'!AN14="","",'Rekapitulácia stavby'!AN14)</f>
        <v/>
      </c>
      <c r="P15" s="200"/>
      <c r="Q15" s="25"/>
      <c r="R15" s="26"/>
    </row>
    <row r="16" spans="1:32" s="1" customFormat="1" ht="6.95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1" customFormat="1" ht="14.45" customHeight="1" x14ac:dyDescent="0.3">
      <c r="B17" s="24"/>
      <c r="C17" s="25"/>
      <c r="D17" s="21" t="s">
        <v>22</v>
      </c>
      <c r="E17" s="25"/>
      <c r="F17" s="25"/>
      <c r="G17" s="25"/>
      <c r="H17" s="25"/>
      <c r="I17" s="25"/>
      <c r="J17" s="25"/>
      <c r="K17" s="25"/>
      <c r="L17" s="25"/>
      <c r="M17" s="21" t="s">
        <v>16</v>
      </c>
      <c r="N17" s="25"/>
      <c r="O17" s="213" t="s">
        <v>23</v>
      </c>
      <c r="P17" s="200"/>
      <c r="Q17" s="25"/>
      <c r="R17" s="26"/>
    </row>
    <row r="18" spans="2:18" s="1" customFormat="1" ht="18" customHeight="1" x14ac:dyDescent="0.3">
      <c r="B18" s="24"/>
      <c r="C18" s="25"/>
      <c r="D18" s="25"/>
      <c r="E18" s="19" t="s">
        <v>24</v>
      </c>
      <c r="F18" s="25"/>
      <c r="G18" s="25"/>
      <c r="H18" s="25"/>
      <c r="I18" s="25"/>
      <c r="J18" s="25"/>
      <c r="K18" s="25"/>
      <c r="L18" s="25"/>
      <c r="M18" s="21" t="s">
        <v>19</v>
      </c>
      <c r="N18" s="25"/>
      <c r="O18" s="213" t="s">
        <v>25</v>
      </c>
      <c r="P18" s="200"/>
      <c r="Q18" s="25"/>
      <c r="R18" s="26"/>
    </row>
    <row r="19" spans="2:18" s="1" customFormat="1" ht="6.9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1" customFormat="1" ht="14.45" customHeight="1" x14ac:dyDescent="0.3">
      <c r="B20" s="24"/>
      <c r="C20" s="25"/>
      <c r="D20" s="21" t="s">
        <v>26</v>
      </c>
      <c r="E20" s="25"/>
      <c r="F20" s="25"/>
      <c r="G20" s="25"/>
      <c r="H20" s="25"/>
      <c r="I20" s="25"/>
      <c r="J20" s="25"/>
      <c r="K20" s="25"/>
      <c r="L20" s="25"/>
      <c r="M20" s="21" t="s">
        <v>16</v>
      </c>
      <c r="N20" s="25"/>
      <c r="O20" s="213" t="str">
        <f>IF('Rekapitulácia stavby'!AN19="","",'Rekapitulácia stavby'!AN19)</f>
        <v/>
      </c>
      <c r="P20" s="200"/>
      <c r="Q20" s="25"/>
      <c r="R20" s="26"/>
    </row>
    <row r="21" spans="2:18" s="1" customFormat="1" ht="18" customHeight="1" x14ac:dyDescent="0.3">
      <c r="B21" s="24"/>
      <c r="C21" s="25"/>
      <c r="D21" s="25"/>
      <c r="E21" s="19" t="str">
        <f>IF('Rekapitulácia stavby'!E20="","",'Rekapitulácia stavby'!E20)</f>
        <v xml:space="preserve"> </v>
      </c>
      <c r="F21" s="25"/>
      <c r="G21" s="25"/>
      <c r="H21" s="25"/>
      <c r="I21" s="25"/>
      <c r="J21" s="25"/>
      <c r="K21" s="25"/>
      <c r="L21" s="25"/>
      <c r="M21" s="21" t="s">
        <v>19</v>
      </c>
      <c r="N21" s="25"/>
      <c r="O21" s="213" t="str">
        <f>IF('Rekapitulácia stavby'!AN20="","",'Rekapitulácia stavby'!AN20)</f>
        <v/>
      </c>
      <c r="P21" s="200"/>
      <c r="Q21" s="25"/>
      <c r="R21" s="26"/>
    </row>
    <row r="22" spans="2:18" s="1" customFormat="1" ht="6.95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14.45" customHeight="1" x14ac:dyDescent="0.3">
      <c r="B23" s="24"/>
      <c r="C23" s="25"/>
      <c r="D23" s="21" t="s">
        <v>27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22.5" customHeight="1" x14ac:dyDescent="0.3">
      <c r="B24" s="24"/>
      <c r="C24" s="25"/>
      <c r="D24" s="25"/>
      <c r="E24" s="215" t="s">
        <v>10</v>
      </c>
      <c r="F24" s="200"/>
      <c r="G24" s="200"/>
      <c r="H24" s="200"/>
      <c r="I24" s="200"/>
      <c r="J24" s="200"/>
      <c r="K24" s="200"/>
      <c r="L24" s="200"/>
      <c r="M24" s="25"/>
      <c r="N24" s="25"/>
      <c r="O24" s="25"/>
      <c r="P24" s="25"/>
      <c r="Q24" s="25"/>
      <c r="R24" s="26"/>
    </row>
    <row r="25" spans="2:18" s="1" customFormat="1" ht="6.95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5"/>
      <c r="R26" s="26"/>
    </row>
    <row r="27" spans="2:18" s="1" customFormat="1" ht="14.45" customHeight="1" x14ac:dyDescent="0.3">
      <c r="B27" s="24"/>
      <c r="C27" s="25"/>
      <c r="D27" s="74" t="s">
        <v>80</v>
      </c>
      <c r="E27" s="25"/>
      <c r="F27" s="25"/>
      <c r="G27" s="25"/>
      <c r="H27" s="25"/>
      <c r="I27" s="25"/>
      <c r="J27" s="25"/>
      <c r="K27" s="25"/>
      <c r="L27" s="25"/>
      <c r="M27" s="216"/>
      <c r="N27" s="200"/>
      <c r="O27" s="200"/>
      <c r="P27" s="200"/>
      <c r="Q27" s="25"/>
      <c r="R27" s="26"/>
    </row>
    <row r="28" spans="2:18" s="1" customFormat="1" ht="14.45" customHeight="1" x14ac:dyDescent="0.3">
      <c r="B28" s="24"/>
      <c r="C28" s="25"/>
      <c r="D28" s="23" t="s">
        <v>81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6.95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" customFormat="1" ht="25.35" customHeight="1" x14ac:dyDescent="0.3">
      <c r="B30" s="24"/>
      <c r="C30" s="25"/>
      <c r="D30" s="75" t="s">
        <v>30</v>
      </c>
      <c r="E30" s="25"/>
      <c r="F30" s="25"/>
      <c r="G30" s="25"/>
      <c r="H30" s="25"/>
      <c r="I30" s="25"/>
      <c r="J30" s="25"/>
      <c r="K30" s="25"/>
      <c r="L30" s="25"/>
      <c r="M30" s="242"/>
      <c r="N30" s="200"/>
      <c r="O30" s="200"/>
      <c r="P30" s="200"/>
      <c r="Q30" s="25"/>
      <c r="R30" s="26"/>
    </row>
    <row r="31" spans="2:18" s="1" customFormat="1" ht="6.95" customHeight="1" x14ac:dyDescent="0.3">
      <c r="B31" s="24"/>
      <c r="C31" s="2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5"/>
      <c r="R31" s="26"/>
    </row>
    <row r="32" spans="2:18" s="1" customFormat="1" ht="14.45" customHeight="1" x14ac:dyDescent="0.3">
      <c r="B32" s="24"/>
      <c r="C32" s="25"/>
      <c r="D32" s="31" t="s">
        <v>31</v>
      </c>
      <c r="E32" s="31" t="s">
        <v>32</v>
      </c>
      <c r="F32" s="32">
        <v>0.2</v>
      </c>
      <c r="G32" s="76" t="s">
        <v>33</v>
      </c>
      <c r="H32" s="239"/>
      <c r="I32" s="200"/>
      <c r="J32" s="200"/>
      <c r="K32" s="25"/>
      <c r="L32" s="25"/>
      <c r="M32" s="239"/>
      <c r="N32" s="200"/>
      <c r="O32" s="200"/>
      <c r="P32" s="200"/>
      <c r="Q32" s="25"/>
      <c r="R32" s="26"/>
    </row>
    <row r="33" spans="2:18" s="1" customFormat="1" ht="14.45" customHeight="1" x14ac:dyDescent="0.3">
      <c r="B33" s="24"/>
      <c r="C33" s="25"/>
      <c r="D33" s="25"/>
      <c r="E33" s="31" t="s">
        <v>34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hidden="1" customHeight="1" x14ac:dyDescent="0.3">
      <c r="B34" s="24"/>
      <c r="C34" s="25"/>
      <c r="D34" s="25"/>
      <c r="E34" s="31" t="s">
        <v>35</v>
      </c>
      <c r="F34" s="32">
        <v>0.2</v>
      </c>
      <c r="G34" s="76" t="s">
        <v>33</v>
      </c>
      <c r="H34" s="239" t="e">
        <f>ROUND((SUM(#REF!)+SUM(#REF!)), 2)</f>
        <v>#REF!</v>
      </c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36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37</v>
      </c>
      <c r="F36" s="32">
        <v>0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6.95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1" customFormat="1" ht="25.35" customHeight="1" x14ac:dyDescent="0.3">
      <c r="B38" s="24"/>
      <c r="C38" s="73"/>
      <c r="D38" s="77" t="s">
        <v>38</v>
      </c>
      <c r="E38" s="62"/>
      <c r="F38" s="62"/>
      <c r="G38" s="78" t="s">
        <v>39</v>
      </c>
      <c r="H38" s="79" t="s">
        <v>40</v>
      </c>
      <c r="I38" s="62"/>
      <c r="J38" s="62"/>
      <c r="K38" s="62"/>
      <c r="L38" s="238"/>
      <c r="M38" s="207"/>
      <c r="N38" s="207"/>
      <c r="O38" s="207"/>
      <c r="P38" s="209"/>
      <c r="Q38" s="73"/>
      <c r="R38" s="26"/>
    </row>
    <row r="39" spans="2:18" s="1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s="1" customFormat="1" ht="36.950000000000003" customHeight="1" x14ac:dyDescent="0.3">
      <c r="B79" s="24"/>
      <c r="C79" s="58" t="s">
        <v>94</v>
      </c>
      <c r="D79" s="25"/>
      <c r="E79" s="25"/>
      <c r="F79" s="197" t="str">
        <f>F7</f>
        <v>02 - SO-02 Bezbariérový vstup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5"/>
      <c r="R79" s="26"/>
    </row>
    <row r="80" spans="2:18" s="1" customFormat="1" ht="6.95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18" s="1" customFormat="1" ht="18" customHeight="1" x14ac:dyDescent="0.3">
      <c r="B81" s="24"/>
      <c r="C81" s="21" t="s">
        <v>12</v>
      </c>
      <c r="D81" s="25"/>
      <c r="E81" s="25"/>
      <c r="F81" s="19" t="str">
        <f>F9</f>
        <v>Rožňava OOPZ</v>
      </c>
      <c r="G81" s="25"/>
      <c r="H81" s="25"/>
      <c r="I81" s="25"/>
      <c r="J81" s="25"/>
      <c r="K81" s="21" t="s">
        <v>14</v>
      </c>
      <c r="L81" s="25"/>
      <c r="M81" s="232">
        <f>IF(O9="","",O9)</f>
        <v>44130</v>
      </c>
      <c r="N81" s="200"/>
      <c r="O81" s="200"/>
      <c r="P81" s="200"/>
      <c r="Q81" s="25"/>
      <c r="R81" s="26"/>
    </row>
    <row r="82" spans="2:18" s="1" customFormat="1" ht="6.95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18" s="1" customFormat="1" ht="15" x14ac:dyDescent="0.3">
      <c r="B83" s="24"/>
      <c r="C83" s="21" t="s">
        <v>15</v>
      </c>
      <c r="D83" s="25"/>
      <c r="E83" s="25"/>
      <c r="F83" s="19" t="str">
        <f>E12</f>
        <v>Ministerstvo vnútra Slovenskej republiky</v>
      </c>
      <c r="G83" s="25"/>
      <c r="H83" s="25"/>
      <c r="I83" s="25"/>
      <c r="J83" s="25"/>
      <c r="K83" s="21" t="s">
        <v>22</v>
      </c>
      <c r="L83" s="25"/>
      <c r="M83" s="213" t="str">
        <f>E18</f>
        <v>Aproving s.r.o.</v>
      </c>
      <c r="N83" s="200"/>
      <c r="O83" s="200"/>
      <c r="P83" s="200"/>
      <c r="Q83" s="200"/>
      <c r="R83" s="26"/>
    </row>
    <row r="84" spans="2:18" s="1" customFormat="1" ht="14.45" customHeight="1" x14ac:dyDescent="0.3">
      <c r="B84" s="24"/>
      <c r="C84" s="21" t="s">
        <v>20</v>
      </c>
      <c r="D84" s="25"/>
      <c r="E84" s="25"/>
      <c r="F84" s="19" t="str">
        <f>IF(E15="","",E15)</f>
        <v xml:space="preserve"> </v>
      </c>
      <c r="G84" s="25"/>
      <c r="H84" s="25"/>
      <c r="I84" s="25"/>
      <c r="J84" s="25"/>
      <c r="K84" s="21" t="s">
        <v>26</v>
      </c>
      <c r="L84" s="25"/>
      <c r="M84" s="213" t="str">
        <f>E21</f>
        <v xml:space="preserve"> </v>
      </c>
      <c r="N84" s="200"/>
      <c r="O84" s="200"/>
      <c r="P84" s="200"/>
      <c r="Q84" s="200"/>
      <c r="R84" s="26"/>
    </row>
    <row r="85" spans="2:18" s="1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18" s="1" customFormat="1" ht="29.25" customHeight="1" x14ac:dyDescent="0.3">
      <c r="B86" s="24"/>
      <c r="C86" s="240" t="s">
        <v>83</v>
      </c>
      <c r="D86" s="231"/>
      <c r="E86" s="231"/>
      <c r="F86" s="231"/>
      <c r="G86" s="231"/>
      <c r="H86" s="73"/>
      <c r="I86" s="73"/>
      <c r="J86" s="73"/>
      <c r="K86" s="73"/>
      <c r="L86" s="73"/>
      <c r="M86" s="73"/>
      <c r="N86" s="240" t="s">
        <v>84</v>
      </c>
      <c r="O86" s="200"/>
      <c r="P86" s="200"/>
      <c r="Q86" s="200"/>
      <c r="R86" s="26"/>
    </row>
    <row r="87" spans="2:18" s="1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18" s="1" customFormat="1" ht="29.25" customHeight="1" x14ac:dyDescent="0.3">
      <c r="B88" s="24"/>
      <c r="C88" s="83" t="s">
        <v>85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20"/>
      <c r="O88" s="200"/>
      <c r="P88" s="200"/>
      <c r="Q88" s="200"/>
      <c r="R88" s="26"/>
    </row>
    <row r="89" spans="2:18" s="1" customFormat="1" ht="21.75" customHeight="1" x14ac:dyDescent="0.3"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</row>
    <row r="90" spans="2:18" s="1" customFormat="1" ht="29.25" customHeight="1" x14ac:dyDescent="0.3">
      <c r="B90" s="24"/>
      <c r="C90" s="83" t="s">
        <v>86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7"/>
      <c r="O90" s="200"/>
      <c r="P90" s="200"/>
      <c r="Q90" s="200"/>
      <c r="R90" s="26"/>
    </row>
    <row r="91" spans="2:18" s="1" customFormat="1" ht="18" customHeight="1" x14ac:dyDescent="0.3"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</row>
    <row r="92" spans="2:18" s="1" customFormat="1" ht="29.25" customHeight="1" x14ac:dyDescent="0.3">
      <c r="B92" s="24"/>
      <c r="C92" s="72" t="s">
        <v>77</v>
      </c>
      <c r="D92" s="73"/>
      <c r="E92" s="73"/>
      <c r="F92" s="73"/>
      <c r="G92" s="73"/>
      <c r="H92" s="73"/>
      <c r="I92" s="73"/>
      <c r="J92" s="73"/>
      <c r="K92" s="73"/>
      <c r="L92" s="224"/>
      <c r="M92" s="231"/>
      <c r="N92" s="231"/>
      <c r="O92" s="231"/>
      <c r="P92" s="231"/>
      <c r="Q92" s="231"/>
      <c r="R92" s="26"/>
    </row>
    <row r="93" spans="2:18" s="1" customFormat="1" ht="6.95" customHeight="1" x14ac:dyDescent="0.3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7" spans="2:18" s="1" customFormat="1" ht="6.95" customHeight="1" x14ac:dyDescent="0.3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98" spans="2:18" s="1" customFormat="1" ht="36.950000000000003" customHeight="1" x14ac:dyDescent="0.3">
      <c r="B98" s="24"/>
      <c r="C98" s="205" t="s">
        <v>87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6"/>
    </row>
    <row r="99" spans="2:18" s="1" customFormat="1" ht="6.95" customHeight="1" x14ac:dyDescent="0.3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</row>
    <row r="100" spans="2:18" s="1" customFormat="1" ht="30" customHeight="1" x14ac:dyDescent="0.3">
      <c r="B100" s="24"/>
      <c r="C100" s="21" t="s">
        <v>7</v>
      </c>
      <c r="D100" s="25"/>
      <c r="E100" s="25"/>
      <c r="F100" s="243" t="str">
        <f>F6</f>
        <v>Rožňava OOPZ, rekonštrukcia a modernizácia objektu</v>
      </c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5"/>
      <c r="R100" s="26"/>
    </row>
    <row r="101" spans="2:18" s="1" customFormat="1" ht="36.950000000000003" customHeight="1" x14ac:dyDescent="0.3">
      <c r="B101" s="24"/>
      <c r="C101" s="58" t="s">
        <v>94</v>
      </c>
      <c r="D101" s="25"/>
      <c r="E101" s="25"/>
      <c r="F101" s="197" t="str">
        <f>F7</f>
        <v>02 - SO-02 Bezbariérový vstup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5"/>
      <c r="R101" s="26"/>
    </row>
    <row r="102" spans="2:18" s="1" customFormat="1" ht="6.95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18" s="1" customFormat="1" ht="18" customHeight="1" x14ac:dyDescent="0.3">
      <c r="B103" s="24"/>
      <c r="C103" s="21" t="s">
        <v>12</v>
      </c>
      <c r="D103" s="25"/>
      <c r="E103" s="25"/>
      <c r="F103" s="19" t="str">
        <f>F9</f>
        <v>Rožňava OOPZ</v>
      </c>
      <c r="G103" s="25"/>
      <c r="H103" s="25"/>
      <c r="I103" s="25"/>
      <c r="J103" s="25"/>
      <c r="K103" s="21" t="s">
        <v>14</v>
      </c>
      <c r="L103" s="25"/>
      <c r="M103" s="232">
        <f>IF(O9="","",O9)</f>
        <v>44130</v>
      </c>
      <c r="N103" s="200"/>
      <c r="O103" s="200"/>
      <c r="P103" s="200"/>
      <c r="Q103" s="25"/>
      <c r="R103" s="26"/>
    </row>
    <row r="104" spans="2:18" s="1" customFormat="1" ht="6.95" customHeight="1" x14ac:dyDescent="0.3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</row>
    <row r="105" spans="2:18" s="1" customFormat="1" ht="15" x14ac:dyDescent="0.3">
      <c r="B105" s="24"/>
      <c r="C105" s="21" t="s">
        <v>15</v>
      </c>
      <c r="D105" s="25"/>
      <c r="E105" s="25"/>
      <c r="F105" s="19" t="str">
        <f>E12</f>
        <v>Ministerstvo vnútra Slovenskej republiky</v>
      </c>
      <c r="G105" s="25"/>
      <c r="H105" s="25"/>
      <c r="I105" s="25"/>
      <c r="J105" s="25"/>
      <c r="K105" s="21" t="s">
        <v>22</v>
      </c>
      <c r="L105" s="25"/>
      <c r="M105" s="213" t="str">
        <f>E18</f>
        <v>Aproving s.r.o.</v>
      </c>
      <c r="N105" s="200"/>
      <c r="O105" s="200"/>
      <c r="P105" s="200"/>
      <c r="Q105" s="200"/>
      <c r="R105" s="26"/>
    </row>
    <row r="106" spans="2:18" s="1" customFormat="1" ht="14.45" customHeight="1" x14ac:dyDescent="0.3">
      <c r="B106" s="24"/>
      <c r="C106" s="21" t="s">
        <v>20</v>
      </c>
      <c r="D106" s="25"/>
      <c r="E106" s="25"/>
      <c r="F106" s="19" t="str">
        <f>IF(E15="","",E15)</f>
        <v xml:space="preserve"> </v>
      </c>
      <c r="G106" s="25"/>
      <c r="H106" s="25"/>
      <c r="I106" s="25"/>
      <c r="J106" s="25"/>
      <c r="K106" s="21" t="s">
        <v>26</v>
      </c>
      <c r="L106" s="25"/>
      <c r="M106" s="213" t="str">
        <f>E21</f>
        <v xml:space="preserve"> </v>
      </c>
      <c r="N106" s="200"/>
      <c r="O106" s="200"/>
      <c r="P106" s="200"/>
      <c r="Q106" s="200"/>
      <c r="R106" s="26"/>
    </row>
    <row r="107" spans="2:18" s="1" customFormat="1" ht="10.35" customHeight="1" x14ac:dyDescent="0.3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18" s="7" customFormat="1" ht="29.25" customHeight="1" x14ac:dyDescent="0.3">
      <c r="B108" s="84"/>
      <c r="C108" s="85" t="s">
        <v>88</v>
      </c>
      <c r="D108" s="86" t="s">
        <v>89</v>
      </c>
      <c r="E108" s="86" t="s">
        <v>48</v>
      </c>
      <c r="F108" s="233" t="s">
        <v>90</v>
      </c>
      <c r="G108" s="234"/>
      <c r="H108" s="234"/>
      <c r="I108" s="234"/>
      <c r="J108" s="86" t="s">
        <v>91</v>
      </c>
      <c r="K108" s="86" t="s">
        <v>92</v>
      </c>
      <c r="L108" s="235" t="s">
        <v>93</v>
      </c>
      <c r="M108" s="234"/>
      <c r="N108" s="233" t="s">
        <v>84</v>
      </c>
      <c r="O108" s="234"/>
      <c r="P108" s="234"/>
      <c r="Q108" s="236"/>
      <c r="R108" s="87"/>
    </row>
    <row r="109" spans="2:18" s="1" customFormat="1" ht="29.25" customHeight="1" x14ac:dyDescent="0.35">
      <c r="B109" s="24"/>
      <c r="C109" s="63" t="s">
        <v>80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29"/>
      <c r="O109" s="230"/>
      <c r="P109" s="230"/>
      <c r="Q109" s="230"/>
      <c r="R109" s="26"/>
    </row>
    <row r="110" spans="2:18" s="1" customFormat="1" ht="6.95" customHeight="1" x14ac:dyDescent="0.3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</sheetData>
  <sheetProtection formatColumns="0" formatRows="0" sort="0" autoFilter="0"/>
  <mergeCells count="50">
    <mergeCell ref="C98:Q98"/>
    <mergeCell ref="F100:P100"/>
    <mergeCell ref="F101:P101"/>
    <mergeCell ref="M83:Q83"/>
    <mergeCell ref="M84:Q84"/>
    <mergeCell ref="N109:Q109"/>
    <mergeCell ref="H1:K1"/>
    <mergeCell ref="M103:P103"/>
    <mergeCell ref="M105:Q105"/>
    <mergeCell ref="M106:Q106"/>
    <mergeCell ref="F108:I108"/>
    <mergeCell ref="L108:M108"/>
    <mergeCell ref="N108:Q108"/>
    <mergeCell ref="N90:Q90"/>
    <mergeCell ref="H36:J36"/>
    <mergeCell ref="M36:P36"/>
    <mergeCell ref="C86:G86"/>
    <mergeCell ref="N86:Q86"/>
    <mergeCell ref="N88:Q88"/>
    <mergeCell ref="L38:P38"/>
    <mergeCell ref="L92:Q92"/>
    <mergeCell ref="C76:Q76"/>
    <mergeCell ref="F78:P78"/>
    <mergeCell ref="F79:P79"/>
    <mergeCell ref="M81:P81"/>
    <mergeCell ref="H33:J33"/>
    <mergeCell ref="M33:P33"/>
    <mergeCell ref="H34:J34"/>
    <mergeCell ref="M34:P34"/>
    <mergeCell ref="H35:J35"/>
    <mergeCell ref="M35:P35"/>
    <mergeCell ref="H32:J32"/>
    <mergeCell ref="M32:P32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O11:P11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08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AF151"/>
  <sheetViews>
    <sheetView showGridLines="0" tabSelected="1" workbookViewId="0">
      <pane ySplit="1" topLeftCell="A134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9.66406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ht="25.35" customHeight="1" x14ac:dyDescent="0.3">
      <c r="B7" s="15"/>
      <c r="C7" s="16"/>
      <c r="D7" s="21" t="s">
        <v>94</v>
      </c>
      <c r="E7" s="16"/>
      <c r="F7" s="243" t="s">
        <v>477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"/>
      <c r="R7" s="17"/>
    </row>
    <row r="8" spans="1:32" s="1" customFormat="1" ht="32.85" customHeight="1" x14ac:dyDescent="0.3">
      <c r="B8" s="24"/>
      <c r="C8" s="25"/>
      <c r="D8" s="20" t="s">
        <v>96</v>
      </c>
      <c r="E8" s="25"/>
      <c r="F8" s="214" t="s">
        <v>478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5"/>
      <c r="R8" s="26"/>
    </row>
    <row r="9" spans="1:32" s="1" customFormat="1" ht="14.45" customHeight="1" x14ac:dyDescent="0.3">
      <c r="B9" s="24"/>
      <c r="C9" s="25"/>
      <c r="D9" s="21" t="s">
        <v>9</v>
      </c>
      <c r="E9" s="25"/>
      <c r="F9" s="19" t="s">
        <v>10</v>
      </c>
      <c r="G9" s="25"/>
      <c r="H9" s="25"/>
      <c r="I9" s="25"/>
      <c r="J9" s="25"/>
      <c r="K9" s="25"/>
      <c r="L9" s="25"/>
      <c r="M9" s="21" t="s">
        <v>11</v>
      </c>
      <c r="N9" s="25"/>
      <c r="O9" s="19" t="s">
        <v>10</v>
      </c>
      <c r="P9" s="25"/>
      <c r="Q9" s="25"/>
      <c r="R9" s="26"/>
    </row>
    <row r="10" spans="1:32" s="1" customFormat="1" ht="14.45" customHeight="1" x14ac:dyDescent="0.3">
      <c r="B10" s="24"/>
      <c r="C10" s="25"/>
      <c r="D10" s="21" t="s">
        <v>12</v>
      </c>
      <c r="E10" s="25"/>
      <c r="F10" s="19" t="s">
        <v>13</v>
      </c>
      <c r="G10" s="25"/>
      <c r="H10" s="25"/>
      <c r="I10" s="25"/>
      <c r="J10" s="25"/>
      <c r="K10" s="25"/>
      <c r="L10" s="25"/>
      <c r="M10" s="21" t="s">
        <v>14</v>
      </c>
      <c r="N10" s="25"/>
      <c r="O10" s="232">
        <f>'Rekapitulácia stavby'!AN8</f>
        <v>44130</v>
      </c>
      <c r="P10" s="200"/>
      <c r="Q10" s="25"/>
      <c r="R10" s="26"/>
    </row>
    <row r="11" spans="1:32" s="1" customFormat="1" ht="10.9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32" s="1" customFormat="1" ht="14.45" customHeight="1" x14ac:dyDescent="0.3">
      <c r="B12" s="24"/>
      <c r="C12" s="25"/>
      <c r="D12" s="21" t="s">
        <v>15</v>
      </c>
      <c r="E12" s="25"/>
      <c r="F12" s="25"/>
      <c r="G12" s="25"/>
      <c r="H12" s="25"/>
      <c r="I12" s="25"/>
      <c r="J12" s="25"/>
      <c r="K12" s="25"/>
      <c r="L12" s="25"/>
      <c r="M12" s="21" t="s">
        <v>16</v>
      </c>
      <c r="N12" s="25"/>
      <c r="O12" s="213" t="s">
        <v>17</v>
      </c>
      <c r="P12" s="200"/>
      <c r="Q12" s="25"/>
      <c r="R12" s="26"/>
    </row>
    <row r="13" spans="1:32" s="1" customFormat="1" ht="18" customHeight="1" x14ac:dyDescent="0.3">
      <c r="B13" s="24"/>
      <c r="C13" s="25"/>
      <c r="D13" s="25"/>
      <c r="E13" s="19" t="s">
        <v>18</v>
      </c>
      <c r="F13" s="25"/>
      <c r="G13" s="25"/>
      <c r="H13" s="25"/>
      <c r="I13" s="25"/>
      <c r="J13" s="25"/>
      <c r="K13" s="25"/>
      <c r="L13" s="25"/>
      <c r="M13" s="21" t="s">
        <v>19</v>
      </c>
      <c r="N13" s="25"/>
      <c r="O13" s="213"/>
      <c r="P13" s="200"/>
      <c r="Q13" s="25"/>
      <c r="R13" s="26"/>
    </row>
    <row r="14" spans="1:32" s="1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32" s="1" customFormat="1" ht="14.45" customHeight="1" x14ac:dyDescent="0.3">
      <c r="B15" s="24"/>
      <c r="C15" s="25"/>
      <c r="D15" s="21" t="s">
        <v>20</v>
      </c>
      <c r="E15" s="25"/>
      <c r="F15" s="25"/>
      <c r="G15" s="25"/>
      <c r="H15" s="25"/>
      <c r="I15" s="25"/>
      <c r="J15" s="25"/>
      <c r="K15" s="25"/>
      <c r="L15" s="25"/>
      <c r="M15" s="21" t="s">
        <v>16</v>
      </c>
      <c r="N15" s="25"/>
      <c r="O15" s="213" t="str">
        <f>IF('Rekapitulácia stavby'!AN13="","",'Rekapitulácia stavby'!AN13)</f>
        <v/>
      </c>
      <c r="P15" s="200"/>
      <c r="Q15" s="25"/>
      <c r="R15" s="26"/>
    </row>
    <row r="16" spans="1:32" s="1" customFormat="1" ht="18" customHeight="1" x14ac:dyDescent="0.3">
      <c r="B16" s="24"/>
      <c r="C16" s="25"/>
      <c r="D16" s="25"/>
      <c r="E16" s="19" t="str">
        <f>IF('Rekapitulácia stavby'!E14="","",'Rekapitulácia stavby'!E14)</f>
        <v xml:space="preserve"> </v>
      </c>
      <c r="F16" s="25"/>
      <c r="G16" s="25"/>
      <c r="H16" s="25"/>
      <c r="I16" s="25"/>
      <c r="J16" s="25"/>
      <c r="K16" s="25"/>
      <c r="L16" s="25"/>
      <c r="M16" s="21" t="s">
        <v>19</v>
      </c>
      <c r="N16" s="25"/>
      <c r="O16" s="213" t="str">
        <f>IF('Rekapitulácia stavby'!AN14="","",'Rekapitulácia stavby'!AN14)</f>
        <v/>
      </c>
      <c r="P16" s="200"/>
      <c r="Q16" s="25"/>
      <c r="R16" s="26"/>
    </row>
    <row r="17" spans="2:18" s="1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1" customFormat="1" ht="14.45" customHeight="1" x14ac:dyDescent="0.3">
      <c r="B18" s="24"/>
      <c r="C18" s="25"/>
      <c r="D18" s="21" t="s">
        <v>22</v>
      </c>
      <c r="E18" s="25"/>
      <c r="F18" s="25"/>
      <c r="G18" s="25"/>
      <c r="H18" s="25"/>
      <c r="I18" s="25"/>
      <c r="J18" s="25"/>
      <c r="K18" s="25"/>
      <c r="L18" s="25"/>
      <c r="M18" s="21" t="s">
        <v>16</v>
      </c>
      <c r="N18" s="25"/>
      <c r="O18" s="213" t="s">
        <v>23</v>
      </c>
      <c r="P18" s="200"/>
      <c r="Q18" s="25"/>
      <c r="R18" s="26"/>
    </row>
    <row r="19" spans="2:18" s="1" customFormat="1" ht="18" customHeight="1" x14ac:dyDescent="0.3">
      <c r="B19" s="24"/>
      <c r="C19" s="25"/>
      <c r="D19" s="25"/>
      <c r="E19" s="19" t="s">
        <v>24</v>
      </c>
      <c r="F19" s="25"/>
      <c r="G19" s="25"/>
      <c r="H19" s="25"/>
      <c r="I19" s="25"/>
      <c r="J19" s="25"/>
      <c r="K19" s="25"/>
      <c r="L19" s="25"/>
      <c r="M19" s="21" t="s">
        <v>19</v>
      </c>
      <c r="N19" s="25"/>
      <c r="O19" s="213" t="s">
        <v>25</v>
      </c>
      <c r="P19" s="200"/>
      <c r="Q19" s="25"/>
      <c r="R19" s="26"/>
    </row>
    <row r="20" spans="2:18" s="1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1" customFormat="1" ht="14.45" customHeight="1" x14ac:dyDescent="0.3">
      <c r="B21" s="24"/>
      <c r="C21" s="25"/>
      <c r="D21" s="21" t="s">
        <v>26</v>
      </c>
      <c r="E21" s="25"/>
      <c r="F21" s="25"/>
      <c r="G21" s="25"/>
      <c r="H21" s="25"/>
      <c r="I21" s="25"/>
      <c r="J21" s="25"/>
      <c r="K21" s="25"/>
      <c r="L21" s="25"/>
      <c r="M21" s="21" t="s">
        <v>16</v>
      </c>
      <c r="N21" s="25"/>
      <c r="O21" s="213" t="str">
        <f>IF('Rekapitulácia stavby'!AN19="","",'Rekapitulácia stavby'!AN19)</f>
        <v/>
      </c>
      <c r="P21" s="200"/>
      <c r="Q21" s="25"/>
      <c r="R21" s="26"/>
    </row>
    <row r="22" spans="2:18" s="1" customFormat="1" ht="18" customHeight="1" x14ac:dyDescent="0.3">
      <c r="B22" s="24"/>
      <c r="C22" s="25"/>
      <c r="D22" s="25"/>
      <c r="E22" s="19" t="str">
        <f>IF('Rekapitulácia stavby'!E20="","",'Rekapitulácia stavby'!E20)</f>
        <v xml:space="preserve"> </v>
      </c>
      <c r="F22" s="25"/>
      <c r="G22" s="25"/>
      <c r="H22" s="25"/>
      <c r="I22" s="25"/>
      <c r="J22" s="25"/>
      <c r="K22" s="25"/>
      <c r="L22" s="25"/>
      <c r="M22" s="21" t="s">
        <v>19</v>
      </c>
      <c r="N22" s="25"/>
      <c r="O22" s="213" t="str">
        <f>IF('Rekapitulácia stavby'!AN20="","",'Rekapitulácia stavby'!AN20)</f>
        <v/>
      </c>
      <c r="P22" s="200"/>
      <c r="Q22" s="25"/>
      <c r="R22" s="26"/>
    </row>
    <row r="23" spans="2:18" s="1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14.45" customHeight="1" x14ac:dyDescent="0.3">
      <c r="B24" s="24"/>
      <c r="C24" s="25"/>
      <c r="D24" s="21" t="s">
        <v>27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1" customFormat="1" ht="22.5" customHeight="1" x14ac:dyDescent="0.3">
      <c r="B25" s="24"/>
      <c r="C25" s="25"/>
      <c r="D25" s="25"/>
      <c r="E25" s="215" t="s">
        <v>10</v>
      </c>
      <c r="F25" s="200"/>
      <c r="G25" s="200"/>
      <c r="H25" s="200"/>
      <c r="I25" s="200"/>
      <c r="J25" s="200"/>
      <c r="K25" s="200"/>
      <c r="L25" s="200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1" customFormat="1" ht="6.95" customHeight="1" x14ac:dyDescent="0.3">
      <c r="B27" s="24"/>
      <c r="C27" s="25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6"/>
    </row>
    <row r="28" spans="2:18" s="1" customFormat="1" ht="14.45" customHeight="1" x14ac:dyDescent="0.3">
      <c r="B28" s="24"/>
      <c r="C28" s="25"/>
      <c r="D28" s="74" t="s">
        <v>80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14.45" customHeight="1" x14ac:dyDescent="0.3">
      <c r="B29" s="24"/>
      <c r="C29" s="25"/>
      <c r="D29" s="23" t="s">
        <v>81</v>
      </c>
      <c r="E29" s="25"/>
      <c r="F29" s="25"/>
      <c r="G29" s="25"/>
      <c r="H29" s="25"/>
      <c r="I29" s="25"/>
      <c r="J29" s="25"/>
      <c r="K29" s="25"/>
      <c r="L29" s="25"/>
      <c r="M29" s="216"/>
      <c r="N29" s="200"/>
      <c r="O29" s="200"/>
      <c r="P29" s="200"/>
      <c r="Q29" s="25"/>
      <c r="R29" s="26"/>
    </row>
    <row r="30" spans="2:18" s="1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1" customFormat="1" ht="25.35" customHeight="1" x14ac:dyDescent="0.3">
      <c r="B31" s="24"/>
      <c r="C31" s="25"/>
      <c r="D31" s="75" t="s">
        <v>30</v>
      </c>
      <c r="E31" s="25"/>
      <c r="F31" s="25"/>
      <c r="G31" s="25"/>
      <c r="H31" s="25"/>
      <c r="I31" s="25"/>
      <c r="J31" s="25"/>
      <c r="K31" s="25"/>
      <c r="L31" s="25"/>
      <c r="M31" s="242"/>
      <c r="N31" s="200"/>
      <c r="O31" s="200"/>
      <c r="P31" s="200"/>
      <c r="Q31" s="25"/>
      <c r="R31" s="26"/>
    </row>
    <row r="32" spans="2:18" s="1" customFormat="1" ht="6.95" customHeight="1" x14ac:dyDescent="0.3">
      <c r="B32" s="24"/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5"/>
      <c r="R32" s="26"/>
    </row>
    <row r="33" spans="2:18" s="1" customFormat="1" ht="14.45" customHeight="1" x14ac:dyDescent="0.3">
      <c r="B33" s="24"/>
      <c r="C33" s="25"/>
      <c r="D33" s="31" t="s">
        <v>31</v>
      </c>
      <c r="E33" s="31" t="s">
        <v>32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customHeight="1" x14ac:dyDescent="0.3">
      <c r="B34" s="24"/>
      <c r="C34" s="25"/>
      <c r="D34" s="25"/>
      <c r="E34" s="31" t="s">
        <v>34</v>
      </c>
      <c r="F34" s="32">
        <v>0.2</v>
      </c>
      <c r="G34" s="76" t="s">
        <v>33</v>
      </c>
      <c r="H34" s="239"/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35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36</v>
      </c>
      <c r="F36" s="32">
        <v>0.2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14.45" hidden="1" customHeight="1" x14ac:dyDescent="0.3">
      <c r="B37" s="24"/>
      <c r="C37" s="25"/>
      <c r="D37" s="25"/>
      <c r="E37" s="31" t="s">
        <v>37</v>
      </c>
      <c r="F37" s="32">
        <v>0</v>
      </c>
      <c r="G37" s="76" t="s">
        <v>33</v>
      </c>
      <c r="H37" s="239" t="e">
        <f>ROUND((SUM(#REF!)+SUM(#REF!)), 2)</f>
        <v>#REF!</v>
      </c>
      <c r="I37" s="200"/>
      <c r="J37" s="200"/>
      <c r="K37" s="25"/>
      <c r="L37" s="25"/>
      <c r="M37" s="239"/>
      <c r="N37" s="200"/>
      <c r="O37" s="200"/>
      <c r="P37" s="200"/>
      <c r="Q37" s="25"/>
      <c r="R37" s="26"/>
    </row>
    <row r="38" spans="2:18" s="1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1" customFormat="1" ht="25.35" customHeight="1" x14ac:dyDescent="0.3">
      <c r="B39" s="24"/>
      <c r="C39" s="73"/>
      <c r="D39" s="77" t="s">
        <v>38</v>
      </c>
      <c r="E39" s="62"/>
      <c r="F39" s="62"/>
      <c r="G39" s="78" t="s">
        <v>39</v>
      </c>
      <c r="H39" s="79" t="s">
        <v>40</v>
      </c>
      <c r="I39" s="62"/>
      <c r="J39" s="62"/>
      <c r="K39" s="62"/>
      <c r="L39" s="238"/>
      <c r="M39" s="207"/>
      <c r="N39" s="207"/>
      <c r="O39" s="207"/>
      <c r="P39" s="209"/>
      <c r="Q39" s="73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1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ht="30" customHeight="1" x14ac:dyDescent="0.3">
      <c r="B79" s="15"/>
      <c r="C79" s="21" t="s">
        <v>94</v>
      </c>
      <c r="D79" s="16"/>
      <c r="E79" s="16"/>
      <c r="F79" s="243" t="s">
        <v>477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6"/>
      <c r="R79" s="17"/>
    </row>
    <row r="80" spans="2:18" s="1" customFormat="1" ht="36.950000000000003" customHeight="1" x14ac:dyDescent="0.3">
      <c r="B80" s="24"/>
      <c r="C80" s="58" t="s">
        <v>96</v>
      </c>
      <c r="D80" s="25"/>
      <c r="E80" s="25"/>
      <c r="F80" s="197" t="str">
        <f>F8</f>
        <v>02.01 - SO-02.01 Architektúra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5"/>
      <c r="R80" s="26"/>
    </row>
    <row r="81" spans="2:18" s="1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1" customFormat="1" ht="18" customHeight="1" x14ac:dyDescent="0.3">
      <c r="B82" s="24"/>
      <c r="C82" s="21" t="s">
        <v>12</v>
      </c>
      <c r="D82" s="25"/>
      <c r="E82" s="25"/>
      <c r="F82" s="19" t="str">
        <f>F10</f>
        <v>Rožňava OOPZ</v>
      </c>
      <c r="G82" s="25"/>
      <c r="H82" s="25"/>
      <c r="I82" s="25"/>
      <c r="J82" s="25"/>
      <c r="K82" s="21" t="s">
        <v>14</v>
      </c>
      <c r="L82" s="25"/>
      <c r="M82" s="232">
        <f>IF(O10="","",O10)</f>
        <v>44130</v>
      </c>
      <c r="N82" s="200"/>
      <c r="O82" s="200"/>
      <c r="P82" s="200"/>
      <c r="Q82" s="25"/>
      <c r="R82" s="26"/>
    </row>
    <row r="83" spans="2:18" s="1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1" customFormat="1" ht="15" x14ac:dyDescent="0.3">
      <c r="B84" s="24"/>
      <c r="C84" s="21" t="s">
        <v>15</v>
      </c>
      <c r="D84" s="25"/>
      <c r="E84" s="25"/>
      <c r="F84" s="19" t="str">
        <f>E13</f>
        <v>Ministerstvo vnútra Slovenskej republiky</v>
      </c>
      <c r="G84" s="25"/>
      <c r="H84" s="25"/>
      <c r="I84" s="25"/>
      <c r="J84" s="25"/>
      <c r="K84" s="21" t="s">
        <v>22</v>
      </c>
      <c r="L84" s="25"/>
      <c r="M84" s="213" t="str">
        <f>E19</f>
        <v>Aproving s.r.o.</v>
      </c>
      <c r="N84" s="200"/>
      <c r="O84" s="200"/>
      <c r="P84" s="200"/>
      <c r="Q84" s="200"/>
      <c r="R84" s="26"/>
    </row>
    <row r="85" spans="2:18" s="1" customFormat="1" ht="14.45" customHeight="1" x14ac:dyDescent="0.3">
      <c r="B85" s="24"/>
      <c r="C85" s="21" t="s">
        <v>20</v>
      </c>
      <c r="D85" s="25"/>
      <c r="E85" s="25"/>
      <c r="F85" s="19" t="str">
        <f>IF(E16="","",E16)</f>
        <v xml:space="preserve"> </v>
      </c>
      <c r="G85" s="25"/>
      <c r="H85" s="25"/>
      <c r="I85" s="25"/>
      <c r="J85" s="25"/>
      <c r="K85" s="21" t="s">
        <v>26</v>
      </c>
      <c r="L85" s="25"/>
      <c r="M85" s="213" t="str">
        <f>E22</f>
        <v xml:space="preserve"> </v>
      </c>
      <c r="N85" s="200"/>
      <c r="O85" s="200"/>
      <c r="P85" s="200"/>
      <c r="Q85" s="200"/>
      <c r="R85" s="26"/>
    </row>
    <row r="86" spans="2:18" s="1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1" customFormat="1" ht="29.25" customHeight="1" x14ac:dyDescent="0.3">
      <c r="B87" s="24"/>
      <c r="C87" s="240" t="s">
        <v>83</v>
      </c>
      <c r="D87" s="231"/>
      <c r="E87" s="231"/>
      <c r="F87" s="231"/>
      <c r="G87" s="231"/>
      <c r="H87" s="73"/>
      <c r="I87" s="73"/>
      <c r="J87" s="73"/>
      <c r="K87" s="73"/>
      <c r="L87" s="73"/>
      <c r="M87" s="73"/>
      <c r="N87" s="240" t="s">
        <v>84</v>
      </c>
      <c r="O87" s="200"/>
      <c r="P87" s="200"/>
      <c r="Q87" s="200"/>
      <c r="R87" s="26"/>
    </row>
    <row r="88" spans="2:18" s="1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18" s="1" customFormat="1" ht="29.25" customHeight="1" x14ac:dyDescent="0.3">
      <c r="B89" s="24"/>
      <c r="C89" s="83" t="s">
        <v>85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20"/>
      <c r="O89" s="200"/>
      <c r="P89" s="200"/>
      <c r="Q89" s="200"/>
      <c r="R89" s="26"/>
    </row>
    <row r="90" spans="2:18" s="8" customFormat="1" ht="24.95" customHeight="1" x14ac:dyDescent="0.3">
      <c r="B90" s="88"/>
      <c r="C90" s="89"/>
      <c r="D90" s="90" t="s">
        <v>98</v>
      </c>
      <c r="E90" s="89"/>
      <c r="F90" s="89"/>
      <c r="G90" s="89"/>
      <c r="H90" s="89"/>
      <c r="I90" s="89"/>
      <c r="J90" s="89"/>
      <c r="K90" s="89"/>
      <c r="L90" s="89"/>
      <c r="M90" s="89"/>
      <c r="N90" s="259"/>
      <c r="O90" s="260"/>
      <c r="P90" s="260"/>
      <c r="Q90" s="260"/>
      <c r="R90" s="91"/>
    </row>
    <row r="91" spans="2:18" s="9" customFormat="1" ht="19.899999999999999" customHeight="1" x14ac:dyDescent="0.3">
      <c r="B91" s="92"/>
      <c r="C91" s="70"/>
      <c r="D91" s="93" t="s">
        <v>479</v>
      </c>
      <c r="E91" s="70"/>
      <c r="F91" s="70"/>
      <c r="G91" s="70"/>
      <c r="H91" s="70"/>
      <c r="I91" s="70"/>
      <c r="J91" s="70"/>
      <c r="K91" s="70"/>
      <c r="L91" s="70"/>
      <c r="M91" s="70"/>
      <c r="N91" s="221"/>
      <c r="O91" s="222"/>
      <c r="P91" s="222"/>
      <c r="Q91" s="222"/>
      <c r="R91" s="94"/>
    </row>
    <row r="92" spans="2:18" s="9" customFormat="1" ht="19.899999999999999" customHeight="1" x14ac:dyDescent="0.3">
      <c r="B92" s="92"/>
      <c r="C92" s="70"/>
      <c r="D92" s="93" t="s">
        <v>99</v>
      </c>
      <c r="E92" s="70"/>
      <c r="F92" s="70"/>
      <c r="G92" s="70"/>
      <c r="H92" s="70"/>
      <c r="I92" s="70"/>
      <c r="J92" s="70"/>
      <c r="K92" s="70"/>
      <c r="L92" s="70"/>
      <c r="M92" s="70"/>
      <c r="N92" s="221"/>
      <c r="O92" s="222"/>
      <c r="P92" s="222"/>
      <c r="Q92" s="222"/>
      <c r="R92" s="94"/>
    </row>
    <row r="93" spans="2:18" s="9" customFormat="1" ht="19.899999999999999" customHeight="1" x14ac:dyDescent="0.3">
      <c r="B93" s="92"/>
      <c r="C93" s="70"/>
      <c r="D93" s="93" t="s">
        <v>480</v>
      </c>
      <c r="E93" s="70"/>
      <c r="F93" s="70"/>
      <c r="G93" s="70"/>
      <c r="H93" s="70"/>
      <c r="I93" s="70"/>
      <c r="J93" s="70"/>
      <c r="K93" s="70"/>
      <c r="L93" s="70"/>
      <c r="M93" s="70"/>
      <c r="N93" s="221"/>
      <c r="O93" s="222"/>
      <c r="P93" s="222"/>
      <c r="Q93" s="222"/>
      <c r="R93" s="94"/>
    </row>
    <row r="94" spans="2:18" s="9" customFormat="1" ht="19.899999999999999" customHeight="1" x14ac:dyDescent="0.3">
      <c r="B94" s="92"/>
      <c r="C94" s="70"/>
      <c r="D94" s="93" t="s">
        <v>101</v>
      </c>
      <c r="E94" s="70"/>
      <c r="F94" s="70"/>
      <c r="G94" s="70"/>
      <c r="H94" s="70"/>
      <c r="I94" s="70"/>
      <c r="J94" s="70"/>
      <c r="K94" s="70"/>
      <c r="L94" s="70"/>
      <c r="M94" s="70"/>
      <c r="N94" s="221"/>
      <c r="O94" s="222"/>
      <c r="P94" s="222"/>
      <c r="Q94" s="222"/>
      <c r="R94" s="94"/>
    </row>
    <row r="95" spans="2:18" s="8" customFormat="1" ht="24.95" customHeight="1" x14ac:dyDescent="0.3">
      <c r="B95" s="88"/>
      <c r="C95" s="89"/>
      <c r="D95" s="90" t="s">
        <v>103</v>
      </c>
      <c r="E95" s="89"/>
      <c r="F95" s="89"/>
      <c r="G95" s="89"/>
      <c r="H95" s="89"/>
      <c r="I95" s="89"/>
      <c r="J95" s="89"/>
      <c r="K95" s="89"/>
      <c r="L95" s="89"/>
      <c r="M95" s="89"/>
      <c r="N95" s="259"/>
      <c r="O95" s="260"/>
      <c r="P95" s="260"/>
      <c r="Q95" s="260"/>
      <c r="R95" s="91"/>
    </row>
    <row r="96" spans="2:18" s="9" customFormat="1" ht="19.899999999999999" customHeight="1" x14ac:dyDescent="0.3">
      <c r="B96" s="92"/>
      <c r="C96" s="70"/>
      <c r="D96" s="93" t="s">
        <v>107</v>
      </c>
      <c r="E96" s="70"/>
      <c r="F96" s="70"/>
      <c r="G96" s="70"/>
      <c r="H96" s="70"/>
      <c r="I96" s="70"/>
      <c r="J96" s="70"/>
      <c r="K96" s="70"/>
      <c r="L96" s="70"/>
      <c r="M96" s="70"/>
      <c r="N96" s="221"/>
      <c r="O96" s="222"/>
      <c r="P96" s="222"/>
      <c r="Q96" s="222"/>
      <c r="R96" s="94"/>
    </row>
    <row r="97" spans="2:32" s="8" customFormat="1" ht="24.95" customHeight="1" x14ac:dyDescent="0.3">
      <c r="B97" s="88"/>
      <c r="C97" s="89"/>
      <c r="D97" s="90" t="s">
        <v>110</v>
      </c>
      <c r="E97" s="89"/>
      <c r="F97" s="89"/>
      <c r="G97" s="89"/>
      <c r="H97" s="89"/>
      <c r="I97" s="89"/>
      <c r="J97" s="89"/>
      <c r="K97" s="89"/>
      <c r="L97" s="89"/>
      <c r="M97" s="89"/>
      <c r="N97" s="259"/>
      <c r="O97" s="260"/>
      <c r="P97" s="260"/>
      <c r="Q97" s="260"/>
      <c r="R97" s="91"/>
    </row>
    <row r="98" spans="2:32" s="1" customFormat="1" ht="21.75" customHeight="1" x14ac:dyDescent="0.3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</row>
    <row r="99" spans="2:32" s="1" customFormat="1" ht="29.25" customHeight="1" x14ac:dyDescent="0.3">
      <c r="B99" s="24"/>
      <c r="C99" s="83" t="s">
        <v>86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37"/>
      <c r="O99" s="200"/>
      <c r="P99" s="200"/>
      <c r="Q99" s="200"/>
      <c r="R99" s="26"/>
    </row>
    <row r="100" spans="2:32" s="1" customFormat="1" ht="18" customHeight="1" x14ac:dyDescent="0.3">
      <c r="B100" s="24"/>
      <c r="C100" s="25"/>
      <c r="D100" s="261"/>
      <c r="E100" s="200"/>
      <c r="F100" s="200"/>
      <c r="G100" s="200"/>
      <c r="H100" s="200"/>
      <c r="I100" s="25"/>
      <c r="J100" s="25"/>
      <c r="K100" s="25"/>
      <c r="L100" s="25"/>
      <c r="M100" s="25"/>
      <c r="N100" s="221"/>
      <c r="O100" s="200"/>
      <c r="P100" s="200"/>
      <c r="Q100" s="200"/>
      <c r="R100" s="26"/>
      <c r="S100" s="95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</row>
    <row r="101" spans="2:32" s="1" customFormat="1" ht="18" customHeight="1" x14ac:dyDescent="0.3"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</row>
    <row r="102" spans="2:32" s="1" customFormat="1" ht="29.25" customHeight="1" x14ac:dyDescent="0.3">
      <c r="B102" s="24"/>
      <c r="C102" s="72" t="s">
        <v>77</v>
      </c>
      <c r="D102" s="73"/>
      <c r="E102" s="73"/>
      <c r="F102" s="73"/>
      <c r="G102" s="73"/>
      <c r="H102" s="73"/>
      <c r="I102" s="73"/>
      <c r="J102" s="73"/>
      <c r="K102" s="73"/>
      <c r="L102" s="224"/>
      <c r="M102" s="231"/>
      <c r="N102" s="231"/>
      <c r="O102" s="231"/>
      <c r="P102" s="231"/>
      <c r="Q102" s="231"/>
      <c r="R102" s="26"/>
    </row>
    <row r="103" spans="2:32" s="1" customFormat="1" ht="6.95" customHeight="1" x14ac:dyDescent="0.3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0"/>
    </row>
    <row r="107" spans="2:32" s="1" customFormat="1" ht="6.95" customHeight="1" x14ac:dyDescent="0.3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3"/>
    </row>
    <row r="108" spans="2:32" s="1" customFormat="1" ht="36.950000000000003" customHeight="1" x14ac:dyDescent="0.3">
      <c r="B108" s="24"/>
      <c r="C108" s="205" t="s">
        <v>87</v>
      </c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6"/>
    </row>
    <row r="109" spans="2:32" s="1" customFormat="1" ht="6.95" customHeight="1" x14ac:dyDescent="0.3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</row>
    <row r="110" spans="2:32" s="1" customFormat="1" ht="30" customHeight="1" x14ac:dyDescent="0.3">
      <c r="B110" s="24"/>
      <c r="C110" s="21" t="s">
        <v>7</v>
      </c>
      <c r="D110" s="25"/>
      <c r="E110" s="25"/>
      <c r="F110" s="243" t="str">
        <f>F6</f>
        <v>Rožňava OOPZ, rekonštrukcia a modernizácia objektu</v>
      </c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5"/>
      <c r="R110" s="26"/>
    </row>
    <row r="111" spans="2:32" ht="30" customHeight="1" x14ac:dyDescent="0.3">
      <c r="B111" s="15"/>
      <c r="C111" s="21" t="s">
        <v>94</v>
      </c>
      <c r="D111" s="16"/>
      <c r="E111" s="16"/>
      <c r="F111" s="243" t="s">
        <v>477</v>
      </c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16"/>
      <c r="R111" s="17"/>
    </row>
    <row r="112" spans="2:32" s="1" customFormat="1" ht="36.950000000000003" customHeight="1" x14ac:dyDescent="0.3">
      <c r="B112" s="24"/>
      <c r="C112" s="58" t="s">
        <v>96</v>
      </c>
      <c r="D112" s="25"/>
      <c r="E112" s="25"/>
      <c r="F112" s="197" t="str">
        <f>F8</f>
        <v>02.01 - SO-02.01 Architektúra</v>
      </c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5"/>
      <c r="R112" s="26"/>
    </row>
    <row r="113" spans="2:18" s="1" customFormat="1" ht="6.95" customHeight="1" x14ac:dyDescent="0.3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</row>
    <row r="114" spans="2:18" s="1" customFormat="1" ht="18" customHeight="1" x14ac:dyDescent="0.3">
      <c r="B114" s="24"/>
      <c r="C114" s="21" t="s">
        <v>12</v>
      </c>
      <c r="D114" s="25"/>
      <c r="E114" s="25"/>
      <c r="F114" s="19" t="str">
        <f>F10</f>
        <v>Rožňava OOPZ</v>
      </c>
      <c r="G114" s="25"/>
      <c r="H114" s="25"/>
      <c r="I114" s="25"/>
      <c r="J114" s="25"/>
      <c r="K114" s="21" t="s">
        <v>14</v>
      </c>
      <c r="L114" s="25"/>
      <c r="M114" s="232">
        <f>IF(O10="","",O10)</f>
        <v>44130</v>
      </c>
      <c r="N114" s="200"/>
      <c r="O114" s="200"/>
      <c r="P114" s="200"/>
      <c r="Q114" s="25"/>
      <c r="R114" s="26"/>
    </row>
    <row r="115" spans="2:18" s="1" customFormat="1" ht="6.95" customHeight="1" x14ac:dyDescent="0.3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</row>
    <row r="116" spans="2:18" s="1" customFormat="1" ht="15" x14ac:dyDescent="0.3">
      <c r="B116" s="24"/>
      <c r="C116" s="21" t="s">
        <v>15</v>
      </c>
      <c r="D116" s="25"/>
      <c r="E116" s="25"/>
      <c r="F116" s="19" t="str">
        <f>E13</f>
        <v>Ministerstvo vnútra Slovenskej republiky</v>
      </c>
      <c r="G116" s="25"/>
      <c r="H116" s="25"/>
      <c r="I116" s="25"/>
      <c r="J116" s="25"/>
      <c r="K116" s="21" t="s">
        <v>22</v>
      </c>
      <c r="L116" s="25"/>
      <c r="M116" s="213" t="str">
        <f>E19</f>
        <v>Aproving s.r.o.</v>
      </c>
      <c r="N116" s="200"/>
      <c r="O116" s="200"/>
      <c r="P116" s="200"/>
      <c r="Q116" s="200"/>
      <c r="R116" s="26"/>
    </row>
    <row r="117" spans="2:18" s="1" customFormat="1" ht="14.45" customHeight="1" x14ac:dyDescent="0.3">
      <c r="B117" s="24"/>
      <c r="C117" s="21" t="s">
        <v>20</v>
      </c>
      <c r="D117" s="25"/>
      <c r="E117" s="25"/>
      <c r="F117" s="19" t="str">
        <f>IF(E16="","",E16)</f>
        <v xml:space="preserve"> </v>
      </c>
      <c r="G117" s="25"/>
      <c r="H117" s="25"/>
      <c r="I117" s="25"/>
      <c r="J117" s="25"/>
      <c r="K117" s="21" t="s">
        <v>26</v>
      </c>
      <c r="L117" s="25"/>
      <c r="M117" s="213" t="str">
        <f>E22</f>
        <v xml:space="preserve"> </v>
      </c>
      <c r="N117" s="200"/>
      <c r="O117" s="200"/>
      <c r="P117" s="200"/>
      <c r="Q117" s="200"/>
      <c r="R117" s="26"/>
    </row>
    <row r="118" spans="2:18" s="1" customFormat="1" ht="10.35" customHeight="1" x14ac:dyDescent="0.3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18" s="7" customFormat="1" ht="29.25" customHeight="1" x14ac:dyDescent="0.3">
      <c r="B119" s="84"/>
      <c r="C119" s="85" t="s">
        <v>88</v>
      </c>
      <c r="D119" s="86" t="s">
        <v>89</v>
      </c>
      <c r="E119" s="86" t="s">
        <v>48</v>
      </c>
      <c r="F119" s="233" t="s">
        <v>90</v>
      </c>
      <c r="G119" s="234"/>
      <c r="H119" s="234"/>
      <c r="I119" s="234"/>
      <c r="J119" s="86" t="s">
        <v>91</v>
      </c>
      <c r="K119" s="86" t="s">
        <v>92</v>
      </c>
      <c r="L119" s="235" t="s">
        <v>93</v>
      </c>
      <c r="M119" s="234"/>
      <c r="N119" s="233" t="s">
        <v>84</v>
      </c>
      <c r="O119" s="234"/>
      <c r="P119" s="234"/>
      <c r="Q119" s="236"/>
      <c r="R119" s="87"/>
    </row>
    <row r="120" spans="2:18" s="1" customFormat="1" ht="29.25" customHeight="1" x14ac:dyDescent="0.35">
      <c r="B120" s="24"/>
      <c r="C120" s="63" t="s">
        <v>80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29"/>
      <c r="O120" s="230"/>
      <c r="P120" s="230"/>
      <c r="Q120" s="230"/>
      <c r="R120" s="26"/>
    </row>
    <row r="121" spans="2:18" s="10" customFormat="1" ht="37.35" customHeight="1" x14ac:dyDescent="0.35">
      <c r="B121" s="97"/>
      <c r="C121" s="98"/>
      <c r="D121" s="99" t="s">
        <v>98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297"/>
      <c r="O121" s="298"/>
      <c r="P121" s="298"/>
      <c r="Q121" s="298"/>
      <c r="R121" s="100"/>
    </row>
    <row r="122" spans="2:18" s="10" customFormat="1" ht="19.899999999999999" customHeight="1" x14ac:dyDescent="0.3">
      <c r="B122" s="97"/>
      <c r="C122" s="98"/>
      <c r="D122" s="101" t="s">
        <v>479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299"/>
      <c r="O122" s="300"/>
      <c r="P122" s="300"/>
      <c r="Q122" s="300"/>
      <c r="R122" s="100"/>
    </row>
    <row r="123" spans="2:18" s="1" customFormat="1" ht="36.75" customHeight="1" x14ac:dyDescent="0.3">
      <c r="B123" s="24"/>
      <c r="C123" s="102" t="s">
        <v>53</v>
      </c>
      <c r="D123" s="102" t="s">
        <v>111</v>
      </c>
      <c r="E123" s="103" t="s">
        <v>482</v>
      </c>
      <c r="F123" s="255" t="s">
        <v>483</v>
      </c>
      <c r="G123" s="256"/>
      <c r="H123" s="256"/>
      <c r="I123" s="256"/>
      <c r="J123" s="104" t="s">
        <v>118</v>
      </c>
      <c r="K123" s="105">
        <v>15</v>
      </c>
      <c r="L123" s="296"/>
      <c r="M123" s="256"/>
      <c r="N123" s="296"/>
      <c r="O123" s="256"/>
      <c r="P123" s="256"/>
      <c r="Q123" s="256"/>
      <c r="R123" s="26"/>
    </row>
    <row r="124" spans="2:18" s="1" customFormat="1" ht="36.75" customHeight="1" x14ac:dyDescent="0.3">
      <c r="B124" s="24"/>
      <c r="C124" s="102" t="s">
        <v>56</v>
      </c>
      <c r="D124" s="102" t="s">
        <v>111</v>
      </c>
      <c r="E124" s="103" t="s">
        <v>484</v>
      </c>
      <c r="F124" s="255" t="s">
        <v>485</v>
      </c>
      <c r="G124" s="256"/>
      <c r="H124" s="256"/>
      <c r="I124" s="256"/>
      <c r="J124" s="104" t="s">
        <v>118</v>
      </c>
      <c r="K124" s="105">
        <v>15</v>
      </c>
      <c r="L124" s="296"/>
      <c r="M124" s="256"/>
      <c r="N124" s="296"/>
      <c r="O124" s="256"/>
      <c r="P124" s="256"/>
      <c r="Q124" s="256"/>
      <c r="R124" s="26"/>
    </row>
    <row r="125" spans="2:18" s="1" customFormat="1" ht="47.25" customHeight="1" x14ac:dyDescent="0.3">
      <c r="B125" s="24"/>
      <c r="C125" s="102" t="s">
        <v>119</v>
      </c>
      <c r="D125" s="102" t="s">
        <v>111</v>
      </c>
      <c r="E125" s="103" t="s">
        <v>486</v>
      </c>
      <c r="F125" s="255" t="s">
        <v>720</v>
      </c>
      <c r="G125" s="256"/>
      <c r="H125" s="256"/>
      <c r="I125" s="256"/>
      <c r="J125" s="104" t="s">
        <v>154</v>
      </c>
      <c r="K125" s="105">
        <v>15</v>
      </c>
      <c r="L125" s="296"/>
      <c r="M125" s="256"/>
      <c r="N125" s="296"/>
      <c r="O125" s="256"/>
      <c r="P125" s="256"/>
      <c r="Q125" s="256"/>
      <c r="R125" s="26"/>
    </row>
    <row r="126" spans="2:18" s="1" customFormat="1" ht="46.5" customHeight="1" x14ac:dyDescent="0.3">
      <c r="B126" s="24"/>
      <c r="C126" s="102" t="s">
        <v>115</v>
      </c>
      <c r="D126" s="102" t="s">
        <v>111</v>
      </c>
      <c r="E126" s="103" t="s">
        <v>487</v>
      </c>
      <c r="F126" s="255" t="s">
        <v>721</v>
      </c>
      <c r="G126" s="256"/>
      <c r="H126" s="256"/>
      <c r="I126" s="256"/>
      <c r="J126" s="104" t="s">
        <v>118</v>
      </c>
      <c r="K126" s="105">
        <v>15</v>
      </c>
      <c r="L126" s="296"/>
      <c r="M126" s="256"/>
      <c r="N126" s="296"/>
      <c r="O126" s="256"/>
      <c r="P126" s="256"/>
      <c r="Q126" s="256"/>
      <c r="R126" s="26"/>
    </row>
    <row r="127" spans="2:18" s="1" customFormat="1" ht="22.5" customHeight="1" x14ac:dyDescent="0.3">
      <c r="B127" s="24"/>
      <c r="C127" s="102" t="s">
        <v>125</v>
      </c>
      <c r="D127" s="102" t="s">
        <v>111</v>
      </c>
      <c r="E127" s="103" t="s">
        <v>488</v>
      </c>
      <c r="F127" s="255" t="s">
        <v>489</v>
      </c>
      <c r="G127" s="256"/>
      <c r="H127" s="256"/>
      <c r="I127" s="256"/>
      <c r="J127" s="104" t="s">
        <v>114</v>
      </c>
      <c r="K127" s="105">
        <v>1.5</v>
      </c>
      <c r="L127" s="296"/>
      <c r="M127" s="256"/>
      <c r="N127" s="296"/>
      <c r="O127" s="256"/>
      <c r="P127" s="256"/>
      <c r="Q127" s="256"/>
      <c r="R127" s="26"/>
    </row>
    <row r="128" spans="2:18" s="1" customFormat="1" ht="31.5" customHeight="1" x14ac:dyDescent="0.3">
      <c r="B128" s="24"/>
      <c r="C128" s="102" t="s">
        <v>127</v>
      </c>
      <c r="D128" s="102" t="s">
        <v>111</v>
      </c>
      <c r="E128" s="103" t="s">
        <v>490</v>
      </c>
      <c r="F128" s="301" t="s">
        <v>491</v>
      </c>
      <c r="G128" s="302"/>
      <c r="H128" s="302"/>
      <c r="I128" s="303"/>
      <c r="J128" s="104" t="s">
        <v>124</v>
      </c>
      <c r="K128" s="105">
        <v>2.7</v>
      </c>
      <c r="L128" s="296"/>
      <c r="M128" s="256"/>
      <c r="N128" s="296"/>
      <c r="O128" s="256"/>
      <c r="P128" s="256"/>
      <c r="Q128" s="256"/>
      <c r="R128" s="26"/>
    </row>
    <row r="129" spans="2:18" s="10" customFormat="1" ht="29.85" customHeight="1" x14ac:dyDescent="0.3">
      <c r="B129" s="97"/>
      <c r="C129" s="98"/>
      <c r="D129" s="101" t="s">
        <v>99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304"/>
      <c r="O129" s="305"/>
      <c r="P129" s="305"/>
      <c r="Q129" s="305"/>
      <c r="R129" s="100"/>
    </row>
    <row r="130" spans="2:18" s="1" customFormat="1" ht="31.5" customHeight="1" x14ac:dyDescent="0.3">
      <c r="B130" s="24"/>
      <c r="C130" s="102" t="s">
        <v>131</v>
      </c>
      <c r="D130" s="102" t="s">
        <v>111</v>
      </c>
      <c r="E130" s="103" t="s">
        <v>492</v>
      </c>
      <c r="F130" s="255" t="s">
        <v>493</v>
      </c>
      <c r="G130" s="256"/>
      <c r="H130" s="256"/>
      <c r="I130" s="256"/>
      <c r="J130" s="104" t="s">
        <v>118</v>
      </c>
      <c r="K130" s="105">
        <v>15</v>
      </c>
      <c r="L130" s="296"/>
      <c r="M130" s="256"/>
      <c r="N130" s="296"/>
      <c r="O130" s="256"/>
      <c r="P130" s="256"/>
      <c r="Q130" s="256"/>
      <c r="R130" s="26"/>
    </row>
    <row r="131" spans="2:18" s="10" customFormat="1" ht="29.85" customHeight="1" x14ac:dyDescent="0.3">
      <c r="B131" s="97"/>
      <c r="C131" s="98"/>
      <c r="D131" s="101" t="s">
        <v>480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304"/>
      <c r="O131" s="305"/>
      <c r="P131" s="305"/>
      <c r="Q131" s="305"/>
      <c r="R131" s="100"/>
    </row>
    <row r="132" spans="2:18" s="1" customFormat="1" ht="31.5" customHeight="1" x14ac:dyDescent="0.3">
      <c r="B132" s="24"/>
      <c r="C132" s="102" t="s">
        <v>130</v>
      </c>
      <c r="D132" s="102" t="s">
        <v>111</v>
      </c>
      <c r="E132" s="103" t="s">
        <v>494</v>
      </c>
      <c r="F132" s="255" t="s">
        <v>495</v>
      </c>
      <c r="G132" s="256"/>
      <c r="H132" s="256"/>
      <c r="I132" s="256"/>
      <c r="J132" s="104" t="s">
        <v>118</v>
      </c>
      <c r="K132" s="105">
        <v>15</v>
      </c>
      <c r="L132" s="296"/>
      <c r="M132" s="256"/>
      <c r="N132" s="296"/>
      <c r="O132" s="256"/>
      <c r="P132" s="256"/>
      <c r="Q132" s="256"/>
      <c r="R132" s="26"/>
    </row>
    <row r="133" spans="2:18" s="1" customFormat="1" ht="25.5" customHeight="1" x14ac:dyDescent="0.3">
      <c r="B133" s="24"/>
      <c r="C133" s="154" t="s">
        <v>136</v>
      </c>
      <c r="D133" s="154" t="s">
        <v>128</v>
      </c>
      <c r="E133" s="155" t="s">
        <v>496</v>
      </c>
      <c r="F133" s="247" t="s">
        <v>886</v>
      </c>
      <c r="G133" s="248"/>
      <c r="H133" s="248"/>
      <c r="I133" s="248"/>
      <c r="J133" s="156" t="s">
        <v>118</v>
      </c>
      <c r="K133" s="157">
        <v>15.75</v>
      </c>
      <c r="L133" s="306"/>
      <c r="M133" s="248"/>
      <c r="N133" s="306"/>
      <c r="O133" s="276"/>
      <c r="P133" s="276"/>
      <c r="Q133" s="276"/>
      <c r="R133" s="26"/>
    </row>
    <row r="134" spans="2:18" s="10" customFormat="1" ht="29.85" customHeight="1" x14ac:dyDescent="0.3">
      <c r="B134" s="97"/>
      <c r="C134" s="98"/>
      <c r="D134" s="101" t="s">
        <v>101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304"/>
      <c r="O134" s="305"/>
      <c r="P134" s="305"/>
      <c r="Q134" s="305"/>
      <c r="R134" s="100"/>
    </row>
    <row r="135" spans="2:18" s="1" customFormat="1" ht="48" customHeight="1" x14ac:dyDescent="0.3">
      <c r="B135" s="24"/>
      <c r="C135" s="102" t="s">
        <v>141</v>
      </c>
      <c r="D135" s="102" t="s">
        <v>111</v>
      </c>
      <c r="E135" s="103" t="s">
        <v>153</v>
      </c>
      <c r="F135" s="244" t="s">
        <v>733</v>
      </c>
      <c r="G135" s="245"/>
      <c r="H135" s="245"/>
      <c r="I135" s="245"/>
      <c r="J135" s="104" t="s">
        <v>154</v>
      </c>
      <c r="K135" s="105">
        <v>15</v>
      </c>
      <c r="L135" s="296"/>
      <c r="M135" s="256"/>
      <c r="N135" s="296"/>
      <c r="O135" s="256"/>
      <c r="P135" s="256"/>
      <c r="Q135" s="256"/>
      <c r="R135" s="26"/>
    </row>
    <row r="136" spans="2:18" s="1" customFormat="1" ht="29.25" customHeight="1" x14ac:dyDescent="0.3">
      <c r="B136" s="24"/>
      <c r="C136" s="154" t="s">
        <v>143</v>
      </c>
      <c r="D136" s="154" t="s">
        <v>128</v>
      </c>
      <c r="E136" s="155" t="s">
        <v>497</v>
      </c>
      <c r="F136" s="247" t="s">
        <v>887</v>
      </c>
      <c r="G136" s="248"/>
      <c r="H136" s="248"/>
      <c r="I136" s="248"/>
      <c r="J136" s="156" t="s">
        <v>157</v>
      </c>
      <c r="K136" s="157">
        <v>30</v>
      </c>
      <c r="L136" s="306"/>
      <c r="M136" s="248"/>
      <c r="N136" s="306"/>
      <c r="O136" s="276"/>
      <c r="P136" s="276"/>
      <c r="Q136" s="276"/>
      <c r="R136" s="26"/>
    </row>
    <row r="137" spans="2:18" s="1" customFormat="1" ht="31.5" customHeight="1" x14ac:dyDescent="0.3">
      <c r="B137" s="24"/>
      <c r="C137" s="102" t="s">
        <v>145</v>
      </c>
      <c r="D137" s="102" t="s">
        <v>111</v>
      </c>
      <c r="E137" s="103" t="s">
        <v>193</v>
      </c>
      <c r="F137" s="255" t="s">
        <v>194</v>
      </c>
      <c r="G137" s="256"/>
      <c r="H137" s="256"/>
      <c r="I137" s="256"/>
      <c r="J137" s="104" t="s">
        <v>124</v>
      </c>
      <c r="K137" s="105">
        <v>10.215</v>
      </c>
      <c r="L137" s="296"/>
      <c r="M137" s="256"/>
      <c r="N137" s="296"/>
      <c r="O137" s="256"/>
      <c r="P137" s="256"/>
      <c r="Q137" s="256"/>
      <c r="R137" s="26"/>
    </row>
    <row r="138" spans="2:18" s="1" customFormat="1" ht="31.5" customHeight="1" x14ac:dyDescent="0.3">
      <c r="B138" s="24"/>
      <c r="C138" s="102" t="s">
        <v>147</v>
      </c>
      <c r="D138" s="102" t="s">
        <v>111</v>
      </c>
      <c r="E138" s="103" t="s">
        <v>196</v>
      </c>
      <c r="F138" s="255" t="s">
        <v>197</v>
      </c>
      <c r="G138" s="256"/>
      <c r="H138" s="256"/>
      <c r="I138" s="256"/>
      <c r="J138" s="104" t="s">
        <v>124</v>
      </c>
      <c r="K138" s="105">
        <v>306.45</v>
      </c>
      <c r="L138" s="296"/>
      <c r="M138" s="256"/>
      <c r="N138" s="296"/>
      <c r="O138" s="256"/>
      <c r="P138" s="256"/>
      <c r="Q138" s="256"/>
      <c r="R138" s="26"/>
    </row>
    <row r="139" spans="2:18" s="1" customFormat="1" ht="31.5" customHeight="1" x14ac:dyDescent="0.3">
      <c r="B139" s="24"/>
      <c r="C139" s="102" t="s">
        <v>149</v>
      </c>
      <c r="D139" s="102" t="s">
        <v>111</v>
      </c>
      <c r="E139" s="103" t="s">
        <v>199</v>
      </c>
      <c r="F139" s="255" t="s">
        <v>200</v>
      </c>
      <c r="G139" s="256"/>
      <c r="H139" s="256"/>
      <c r="I139" s="256"/>
      <c r="J139" s="104" t="s">
        <v>124</v>
      </c>
      <c r="K139" s="105">
        <v>10.215</v>
      </c>
      <c r="L139" s="296"/>
      <c r="M139" s="256"/>
      <c r="N139" s="296"/>
      <c r="O139" s="256"/>
      <c r="P139" s="256"/>
      <c r="Q139" s="256"/>
      <c r="R139" s="26"/>
    </row>
    <row r="140" spans="2:18" s="1" customFormat="1" ht="31.5" customHeight="1" x14ac:dyDescent="0.3">
      <c r="B140" s="24"/>
      <c r="C140" s="102" t="s">
        <v>150</v>
      </c>
      <c r="D140" s="102" t="s">
        <v>111</v>
      </c>
      <c r="E140" s="103" t="s">
        <v>498</v>
      </c>
      <c r="F140" s="255" t="s">
        <v>499</v>
      </c>
      <c r="G140" s="256"/>
      <c r="H140" s="256"/>
      <c r="I140" s="256"/>
      <c r="J140" s="104" t="s">
        <v>124</v>
      </c>
      <c r="K140" s="105">
        <v>10.215</v>
      </c>
      <c r="L140" s="296"/>
      <c r="M140" s="256"/>
      <c r="N140" s="296"/>
      <c r="O140" s="256"/>
      <c r="P140" s="256"/>
      <c r="Q140" s="256"/>
      <c r="R140" s="26"/>
    </row>
    <row r="141" spans="2:18" s="1" customFormat="1" ht="31.5" customHeight="1" x14ac:dyDescent="0.3">
      <c r="B141" s="24"/>
      <c r="C141" s="102" t="s">
        <v>151</v>
      </c>
      <c r="D141" s="102" t="s">
        <v>111</v>
      </c>
      <c r="E141" s="103" t="s">
        <v>202</v>
      </c>
      <c r="F141" s="255" t="s">
        <v>203</v>
      </c>
      <c r="G141" s="256"/>
      <c r="H141" s="256"/>
      <c r="I141" s="256"/>
      <c r="J141" s="104" t="s">
        <v>124</v>
      </c>
      <c r="K141" s="105">
        <v>10.215</v>
      </c>
      <c r="L141" s="296"/>
      <c r="M141" s="256"/>
      <c r="N141" s="296"/>
      <c r="O141" s="256"/>
      <c r="P141" s="256"/>
      <c r="Q141" s="256"/>
      <c r="R141" s="26"/>
    </row>
    <row r="142" spans="2:18" s="1" customFormat="1" ht="44.25" customHeight="1" x14ac:dyDescent="0.3">
      <c r="B142" s="24"/>
      <c r="C142" s="102" t="s">
        <v>152</v>
      </c>
      <c r="D142" s="102" t="s">
        <v>111</v>
      </c>
      <c r="E142" s="103" t="s">
        <v>500</v>
      </c>
      <c r="F142" s="255" t="s">
        <v>501</v>
      </c>
      <c r="G142" s="256"/>
      <c r="H142" s="256"/>
      <c r="I142" s="256"/>
      <c r="J142" s="104" t="s">
        <v>124</v>
      </c>
      <c r="K142" s="105">
        <v>3.375</v>
      </c>
      <c r="L142" s="296"/>
      <c r="M142" s="256"/>
      <c r="N142" s="296"/>
      <c r="O142" s="256"/>
      <c r="P142" s="256"/>
      <c r="Q142" s="256"/>
      <c r="R142" s="26"/>
    </row>
    <row r="143" spans="2:18" s="10" customFormat="1" ht="37.35" customHeight="1" x14ac:dyDescent="0.35">
      <c r="B143" s="97"/>
      <c r="C143" s="98"/>
      <c r="D143" s="99" t="s">
        <v>103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308"/>
      <c r="O143" s="309"/>
      <c r="P143" s="309"/>
      <c r="Q143" s="309"/>
      <c r="R143" s="100"/>
    </row>
    <row r="144" spans="2:18" s="10" customFormat="1" ht="19.899999999999999" customHeight="1" x14ac:dyDescent="0.3">
      <c r="B144" s="97"/>
      <c r="C144" s="98"/>
      <c r="D144" s="101" t="s">
        <v>107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299"/>
      <c r="O144" s="300"/>
      <c r="P144" s="300"/>
      <c r="Q144" s="300"/>
      <c r="R144" s="100"/>
    </row>
    <row r="145" spans="2:21" s="1" customFormat="1" ht="29.25" customHeight="1" x14ac:dyDescent="0.3">
      <c r="B145" s="24"/>
      <c r="C145" s="102" t="s">
        <v>155</v>
      </c>
      <c r="D145" s="102" t="s">
        <v>111</v>
      </c>
      <c r="E145" s="103" t="s">
        <v>264</v>
      </c>
      <c r="F145" s="255" t="s">
        <v>502</v>
      </c>
      <c r="G145" s="256"/>
      <c r="H145" s="256"/>
      <c r="I145" s="256"/>
      <c r="J145" s="104" t="s">
        <v>154</v>
      </c>
      <c r="K145" s="105">
        <v>2.2999999999999998</v>
      </c>
      <c r="L145" s="296"/>
      <c r="M145" s="256"/>
      <c r="N145" s="296"/>
      <c r="O145" s="256"/>
      <c r="P145" s="256"/>
      <c r="Q145" s="256"/>
      <c r="R145" s="26"/>
    </row>
    <row r="146" spans="2:21" s="1" customFormat="1" ht="44.25" customHeight="1" x14ac:dyDescent="0.3">
      <c r="B146" s="24"/>
      <c r="C146" s="102" t="s">
        <v>158</v>
      </c>
      <c r="D146" s="102" t="s">
        <v>111</v>
      </c>
      <c r="E146" s="103" t="s">
        <v>503</v>
      </c>
      <c r="F146" s="255" t="s">
        <v>504</v>
      </c>
      <c r="G146" s="256"/>
      <c r="H146" s="256"/>
      <c r="I146" s="256"/>
      <c r="J146" s="104" t="s">
        <v>505</v>
      </c>
      <c r="K146" s="105">
        <v>10</v>
      </c>
      <c r="L146" s="296"/>
      <c r="M146" s="256"/>
      <c r="N146" s="296"/>
      <c r="O146" s="256"/>
      <c r="P146" s="256"/>
      <c r="Q146" s="256"/>
      <c r="R146" s="26"/>
    </row>
    <row r="147" spans="2:21" s="1" customFormat="1" ht="22.5" customHeight="1" x14ac:dyDescent="0.3">
      <c r="B147" s="24"/>
      <c r="C147" s="154" t="s">
        <v>3</v>
      </c>
      <c r="D147" s="154" t="s">
        <v>128</v>
      </c>
      <c r="E147" s="155" t="s">
        <v>506</v>
      </c>
      <c r="F147" s="267" t="s">
        <v>722</v>
      </c>
      <c r="G147" s="268"/>
      <c r="H147" s="268"/>
      <c r="I147" s="268"/>
      <c r="J147" s="156" t="s">
        <v>157</v>
      </c>
      <c r="K147" s="157">
        <v>1</v>
      </c>
      <c r="L147" s="306"/>
      <c r="M147" s="248"/>
      <c r="N147" s="306"/>
      <c r="O147" s="276"/>
      <c r="P147" s="276"/>
      <c r="Q147" s="276"/>
      <c r="R147" s="26"/>
      <c r="U147" s="149"/>
    </row>
    <row r="148" spans="2:21" s="1" customFormat="1" ht="31.5" customHeight="1" x14ac:dyDescent="0.3">
      <c r="B148" s="24"/>
      <c r="C148" s="102" t="s">
        <v>161</v>
      </c>
      <c r="D148" s="102" t="s">
        <v>111</v>
      </c>
      <c r="E148" s="103" t="s">
        <v>507</v>
      </c>
      <c r="F148" s="255" t="s">
        <v>508</v>
      </c>
      <c r="G148" s="256"/>
      <c r="H148" s="256"/>
      <c r="I148" s="256"/>
      <c r="J148" s="104" t="s">
        <v>124</v>
      </c>
      <c r="K148" s="105">
        <v>0.125</v>
      </c>
      <c r="L148" s="296"/>
      <c r="M148" s="256"/>
      <c r="N148" s="296"/>
      <c r="O148" s="256"/>
      <c r="P148" s="256"/>
      <c r="Q148" s="256"/>
      <c r="R148" s="26"/>
    </row>
    <row r="149" spans="2:21" s="1" customFormat="1" ht="6.95" customHeight="1" x14ac:dyDescent="0.3"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50"/>
    </row>
    <row r="151" spans="2:21" x14ac:dyDescent="0.3">
      <c r="F151" s="307"/>
      <c r="G151" s="307"/>
      <c r="H151" s="307"/>
      <c r="I151" s="307"/>
    </row>
  </sheetData>
  <sheetProtection formatColumns="0" formatRows="0" sort="0" autoFilter="0"/>
  <mergeCells count="134">
    <mergeCell ref="F151:I151"/>
    <mergeCell ref="H1:K1"/>
    <mergeCell ref="F147:I147"/>
    <mergeCell ref="L147:M147"/>
    <mergeCell ref="N147:Q147"/>
    <mergeCell ref="F137:I137"/>
    <mergeCell ref="L137:M137"/>
    <mergeCell ref="N137:Q137"/>
    <mergeCell ref="N134:Q134"/>
    <mergeCell ref="N143:Q143"/>
    <mergeCell ref="N144:Q144"/>
    <mergeCell ref="F139:I139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L132:M132"/>
    <mergeCell ref="N132:Q132"/>
    <mergeCell ref="F133:I133"/>
    <mergeCell ref="F146:I146"/>
    <mergeCell ref="L146:M146"/>
    <mergeCell ref="N146:Q146"/>
    <mergeCell ref="F142:I142"/>
    <mergeCell ref="F148:I148"/>
    <mergeCell ref="L148:M148"/>
    <mergeCell ref="N148:Q148"/>
    <mergeCell ref="L133:M133"/>
    <mergeCell ref="N133:Q133"/>
    <mergeCell ref="L139:M139"/>
    <mergeCell ref="N139:Q139"/>
    <mergeCell ref="F140:I140"/>
    <mergeCell ref="L140:M140"/>
    <mergeCell ref="N140:Q140"/>
    <mergeCell ref="F141:I141"/>
    <mergeCell ref="L142:M142"/>
    <mergeCell ref="N142:Q142"/>
    <mergeCell ref="F145:I145"/>
    <mergeCell ref="L145:M145"/>
    <mergeCell ref="N145:Q145"/>
    <mergeCell ref="L141:M141"/>
    <mergeCell ref="N141:Q141"/>
    <mergeCell ref="F128:I128"/>
    <mergeCell ref="L128:M128"/>
    <mergeCell ref="N128:Q128"/>
    <mergeCell ref="F130:I130"/>
    <mergeCell ref="L130:M130"/>
    <mergeCell ref="N130:Q130"/>
    <mergeCell ref="N129:Q129"/>
    <mergeCell ref="N131:Q131"/>
    <mergeCell ref="F132:I132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10:P110"/>
    <mergeCell ref="F111:P111"/>
    <mergeCell ref="F112:P112"/>
    <mergeCell ref="M114:P114"/>
    <mergeCell ref="M116:Q116"/>
    <mergeCell ref="M117:Q117"/>
    <mergeCell ref="N97:Q97"/>
    <mergeCell ref="N99:Q99"/>
    <mergeCell ref="D100:H100"/>
    <mergeCell ref="N100:Q100"/>
    <mergeCell ref="L102:Q102"/>
    <mergeCell ref="C108:Q108"/>
    <mergeCell ref="N93:Q93"/>
    <mergeCell ref="N94:Q94"/>
    <mergeCell ref="N95:Q95"/>
    <mergeCell ref="N96:Q96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1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AF110"/>
  <sheetViews>
    <sheetView showGridLines="0" tabSelected="1" workbookViewId="0">
      <pane ySplit="1" topLeftCell="A94" activePane="bottomLeft" state="frozen"/>
      <selection activeCell="AM80" sqref="AM80:AN80"/>
      <selection pane="bottomLeft" activeCell="AM80" sqref="AM80:AN8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15" customWidth="1"/>
    <col min="21" max="21" width="16.33203125" customWidth="1"/>
  </cols>
  <sheetData>
    <row r="1" spans="1:32" ht="21.75" customHeight="1" x14ac:dyDescent="0.3">
      <c r="A1" s="113"/>
      <c r="B1" s="110"/>
      <c r="C1" s="110"/>
      <c r="D1" s="111" t="s">
        <v>1</v>
      </c>
      <c r="E1" s="110"/>
      <c r="F1" s="112" t="s">
        <v>667</v>
      </c>
      <c r="G1" s="112"/>
      <c r="H1" s="241" t="s">
        <v>668</v>
      </c>
      <c r="I1" s="241"/>
      <c r="J1" s="241"/>
      <c r="K1" s="241"/>
      <c r="L1" s="112" t="s">
        <v>669</v>
      </c>
      <c r="M1" s="110"/>
      <c r="N1" s="110"/>
      <c r="O1" s="111" t="s">
        <v>78</v>
      </c>
      <c r="P1" s="110"/>
      <c r="Q1" s="110"/>
      <c r="R1" s="110"/>
      <c r="S1" s="112" t="s">
        <v>670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6.950000000000003" customHeight="1" x14ac:dyDescent="0.3">
      <c r="C2" s="210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6"/>
    </row>
    <row r="3" spans="1:32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32" ht="36.950000000000003" customHeight="1" x14ac:dyDescent="0.3">
      <c r="B4" s="15"/>
      <c r="C4" s="205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7"/>
    </row>
    <row r="5" spans="1:32" ht="6.95" customHeight="1" x14ac:dyDescent="0.3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32" ht="25.35" customHeight="1" x14ac:dyDescent="0.3">
      <c r="B6" s="15"/>
      <c r="C6" s="16"/>
      <c r="D6" s="21" t="s">
        <v>7</v>
      </c>
      <c r="E6" s="16"/>
      <c r="F6" s="243" t="str">
        <f>'Rekapitulácia stavby'!K6</f>
        <v>Rožňava OOPZ, rekonštrukcia a modernizácia objektu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6"/>
      <c r="R6" s="17"/>
    </row>
    <row r="7" spans="1:32" s="1" customFormat="1" ht="32.85" customHeight="1" x14ac:dyDescent="0.3">
      <c r="B7" s="24"/>
      <c r="C7" s="25"/>
      <c r="D7" s="20" t="s">
        <v>94</v>
      </c>
      <c r="E7" s="25"/>
      <c r="F7" s="214" t="s">
        <v>509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5"/>
      <c r="R7" s="26"/>
    </row>
    <row r="8" spans="1:32" s="1" customFormat="1" ht="14.45" customHeight="1" x14ac:dyDescent="0.3">
      <c r="B8" s="24"/>
      <c r="C8" s="25"/>
      <c r="D8" s="21" t="s">
        <v>9</v>
      </c>
      <c r="E8" s="25"/>
      <c r="F8" s="19" t="s">
        <v>10</v>
      </c>
      <c r="G8" s="25"/>
      <c r="H8" s="25"/>
      <c r="I8" s="25"/>
      <c r="J8" s="25"/>
      <c r="K8" s="25"/>
      <c r="L8" s="25"/>
      <c r="M8" s="21" t="s">
        <v>11</v>
      </c>
      <c r="N8" s="25"/>
      <c r="O8" s="19" t="s">
        <v>10</v>
      </c>
      <c r="P8" s="25"/>
      <c r="Q8" s="25"/>
      <c r="R8" s="26"/>
    </row>
    <row r="9" spans="1:32" s="1" customFormat="1" ht="14.45" customHeight="1" x14ac:dyDescent="0.3">
      <c r="B9" s="24"/>
      <c r="C9" s="25"/>
      <c r="D9" s="21" t="s">
        <v>12</v>
      </c>
      <c r="E9" s="25"/>
      <c r="F9" s="19" t="s">
        <v>13</v>
      </c>
      <c r="G9" s="25"/>
      <c r="H9" s="25"/>
      <c r="I9" s="25"/>
      <c r="J9" s="25"/>
      <c r="K9" s="25"/>
      <c r="L9" s="25"/>
      <c r="M9" s="21" t="s">
        <v>14</v>
      </c>
      <c r="N9" s="25"/>
      <c r="O9" s="232">
        <f>'Rekapitulácia stavby'!AN8</f>
        <v>44130</v>
      </c>
      <c r="P9" s="200"/>
      <c r="Q9" s="25"/>
      <c r="R9" s="26"/>
    </row>
    <row r="10" spans="1:32" s="1" customFormat="1" ht="10.9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32" s="1" customFormat="1" ht="14.45" customHeight="1" x14ac:dyDescent="0.3">
      <c r="B11" s="24"/>
      <c r="C11" s="25"/>
      <c r="D11" s="21" t="s">
        <v>15</v>
      </c>
      <c r="E11" s="25"/>
      <c r="F11" s="25"/>
      <c r="G11" s="25"/>
      <c r="H11" s="25"/>
      <c r="I11" s="25"/>
      <c r="J11" s="25"/>
      <c r="K11" s="25"/>
      <c r="L11" s="25"/>
      <c r="M11" s="21" t="s">
        <v>16</v>
      </c>
      <c r="N11" s="25"/>
      <c r="O11" s="213" t="s">
        <v>17</v>
      </c>
      <c r="P11" s="200"/>
      <c r="Q11" s="25"/>
      <c r="R11" s="26"/>
    </row>
    <row r="12" spans="1:32" s="1" customFormat="1" ht="18" customHeight="1" x14ac:dyDescent="0.3">
      <c r="B12" s="24"/>
      <c r="C12" s="25"/>
      <c r="D12" s="25"/>
      <c r="E12" s="19" t="s">
        <v>18</v>
      </c>
      <c r="F12" s="25"/>
      <c r="G12" s="25"/>
      <c r="H12" s="25"/>
      <c r="I12" s="25"/>
      <c r="J12" s="25"/>
      <c r="K12" s="25"/>
      <c r="L12" s="25"/>
      <c r="M12" s="21" t="s">
        <v>19</v>
      </c>
      <c r="N12" s="25"/>
      <c r="O12" s="213"/>
      <c r="P12" s="200"/>
      <c r="Q12" s="25"/>
      <c r="R12" s="26"/>
    </row>
    <row r="13" spans="1:32" s="1" customFormat="1" ht="6.95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32" s="1" customFormat="1" ht="14.45" customHeight="1" x14ac:dyDescent="0.3">
      <c r="B14" s="24"/>
      <c r="C14" s="25"/>
      <c r="D14" s="21" t="s">
        <v>20</v>
      </c>
      <c r="E14" s="25"/>
      <c r="F14" s="25"/>
      <c r="G14" s="25"/>
      <c r="H14" s="25"/>
      <c r="I14" s="25"/>
      <c r="J14" s="25"/>
      <c r="K14" s="25"/>
      <c r="L14" s="25"/>
      <c r="M14" s="21" t="s">
        <v>16</v>
      </c>
      <c r="N14" s="25"/>
      <c r="O14" s="213" t="str">
        <f>IF('Rekapitulácia stavby'!AN13="","",'Rekapitulácia stavby'!AN13)</f>
        <v/>
      </c>
      <c r="P14" s="200"/>
      <c r="Q14" s="25"/>
      <c r="R14" s="26"/>
    </row>
    <row r="15" spans="1:32" s="1" customFormat="1" ht="18" customHeight="1" x14ac:dyDescent="0.3">
      <c r="B15" s="24"/>
      <c r="C15" s="25"/>
      <c r="D15" s="25"/>
      <c r="E15" s="19" t="str">
        <f>IF('Rekapitulácia stavby'!E14="","",'Rekapitulácia stavby'!E14)</f>
        <v xml:space="preserve"> </v>
      </c>
      <c r="F15" s="25"/>
      <c r="G15" s="25"/>
      <c r="H15" s="25"/>
      <c r="I15" s="25"/>
      <c r="J15" s="25"/>
      <c r="K15" s="25"/>
      <c r="L15" s="25"/>
      <c r="M15" s="21" t="s">
        <v>19</v>
      </c>
      <c r="N15" s="25"/>
      <c r="O15" s="213" t="str">
        <f>IF('Rekapitulácia stavby'!AN14="","",'Rekapitulácia stavby'!AN14)</f>
        <v/>
      </c>
      <c r="P15" s="200"/>
      <c r="Q15" s="25"/>
      <c r="R15" s="26"/>
    </row>
    <row r="16" spans="1:32" s="1" customFormat="1" ht="6.95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1" customFormat="1" ht="14.45" customHeight="1" x14ac:dyDescent="0.3">
      <c r="B17" s="24"/>
      <c r="C17" s="25"/>
      <c r="D17" s="21" t="s">
        <v>22</v>
      </c>
      <c r="E17" s="25"/>
      <c r="F17" s="25"/>
      <c r="G17" s="25"/>
      <c r="H17" s="25"/>
      <c r="I17" s="25"/>
      <c r="J17" s="25"/>
      <c r="K17" s="25"/>
      <c r="L17" s="25"/>
      <c r="M17" s="21" t="s">
        <v>16</v>
      </c>
      <c r="N17" s="25"/>
      <c r="O17" s="213" t="s">
        <v>23</v>
      </c>
      <c r="P17" s="200"/>
      <c r="Q17" s="25"/>
      <c r="R17" s="26"/>
    </row>
    <row r="18" spans="2:18" s="1" customFormat="1" ht="18" customHeight="1" x14ac:dyDescent="0.3">
      <c r="B18" s="24"/>
      <c r="C18" s="25"/>
      <c r="D18" s="25"/>
      <c r="E18" s="19" t="s">
        <v>24</v>
      </c>
      <c r="F18" s="25"/>
      <c r="G18" s="25"/>
      <c r="H18" s="25"/>
      <c r="I18" s="25"/>
      <c r="J18" s="25"/>
      <c r="K18" s="25"/>
      <c r="L18" s="25"/>
      <c r="M18" s="21" t="s">
        <v>19</v>
      </c>
      <c r="N18" s="25"/>
      <c r="O18" s="213" t="s">
        <v>25</v>
      </c>
      <c r="P18" s="200"/>
      <c r="Q18" s="25"/>
      <c r="R18" s="26"/>
    </row>
    <row r="19" spans="2:18" s="1" customFormat="1" ht="6.9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1" customFormat="1" ht="14.45" customHeight="1" x14ac:dyDescent="0.3">
      <c r="B20" s="24"/>
      <c r="C20" s="25"/>
      <c r="D20" s="21" t="s">
        <v>26</v>
      </c>
      <c r="E20" s="25"/>
      <c r="F20" s="25"/>
      <c r="G20" s="25"/>
      <c r="H20" s="25"/>
      <c r="I20" s="25"/>
      <c r="J20" s="25"/>
      <c r="K20" s="25"/>
      <c r="L20" s="25"/>
      <c r="M20" s="21" t="s">
        <v>16</v>
      </c>
      <c r="N20" s="25"/>
      <c r="O20" s="213" t="str">
        <f>IF('Rekapitulácia stavby'!AN19="","",'Rekapitulácia stavby'!AN19)</f>
        <v/>
      </c>
      <c r="P20" s="200"/>
      <c r="Q20" s="25"/>
      <c r="R20" s="26"/>
    </row>
    <row r="21" spans="2:18" s="1" customFormat="1" ht="18" customHeight="1" x14ac:dyDescent="0.3">
      <c r="B21" s="24"/>
      <c r="C21" s="25"/>
      <c r="D21" s="25"/>
      <c r="E21" s="19" t="str">
        <f>IF('Rekapitulácia stavby'!E20="","",'Rekapitulácia stavby'!E20)</f>
        <v xml:space="preserve"> </v>
      </c>
      <c r="F21" s="25"/>
      <c r="G21" s="25"/>
      <c r="H21" s="25"/>
      <c r="I21" s="25"/>
      <c r="J21" s="25"/>
      <c r="K21" s="25"/>
      <c r="L21" s="25"/>
      <c r="M21" s="21" t="s">
        <v>19</v>
      </c>
      <c r="N21" s="25"/>
      <c r="O21" s="213" t="str">
        <f>IF('Rekapitulácia stavby'!AN20="","",'Rekapitulácia stavby'!AN20)</f>
        <v/>
      </c>
      <c r="P21" s="200"/>
      <c r="Q21" s="25"/>
      <c r="R21" s="26"/>
    </row>
    <row r="22" spans="2:18" s="1" customFormat="1" ht="6.95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14.45" customHeight="1" x14ac:dyDescent="0.3">
      <c r="B23" s="24"/>
      <c r="C23" s="25"/>
      <c r="D23" s="21" t="s">
        <v>27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22.5" customHeight="1" x14ac:dyDescent="0.3">
      <c r="B24" s="24"/>
      <c r="C24" s="25"/>
      <c r="D24" s="25"/>
      <c r="E24" s="215" t="s">
        <v>10</v>
      </c>
      <c r="F24" s="200"/>
      <c r="G24" s="200"/>
      <c r="H24" s="200"/>
      <c r="I24" s="200"/>
      <c r="J24" s="200"/>
      <c r="K24" s="200"/>
      <c r="L24" s="200"/>
      <c r="M24" s="25"/>
      <c r="N24" s="25"/>
      <c r="O24" s="25"/>
      <c r="P24" s="25"/>
      <c r="Q24" s="25"/>
      <c r="R24" s="26"/>
    </row>
    <row r="25" spans="2:18" s="1" customFormat="1" ht="6.95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5"/>
      <c r="R26" s="26"/>
    </row>
    <row r="27" spans="2:18" s="1" customFormat="1" ht="14.45" customHeight="1" x14ac:dyDescent="0.3">
      <c r="B27" s="24"/>
      <c r="C27" s="25"/>
      <c r="D27" s="74" t="s">
        <v>80</v>
      </c>
      <c r="E27" s="25"/>
      <c r="F27" s="25"/>
      <c r="G27" s="25"/>
      <c r="H27" s="25"/>
      <c r="I27" s="25"/>
      <c r="J27" s="25"/>
      <c r="K27" s="25"/>
      <c r="L27" s="25"/>
      <c r="M27" s="216"/>
      <c r="N27" s="200"/>
      <c r="O27" s="200"/>
      <c r="P27" s="200"/>
      <c r="Q27" s="25"/>
      <c r="R27" s="26"/>
    </row>
    <row r="28" spans="2:18" s="1" customFormat="1" ht="14.45" customHeight="1" x14ac:dyDescent="0.3">
      <c r="B28" s="24"/>
      <c r="C28" s="25"/>
      <c r="D28" s="23" t="s">
        <v>81</v>
      </c>
      <c r="E28" s="25"/>
      <c r="F28" s="25"/>
      <c r="G28" s="25"/>
      <c r="H28" s="25"/>
      <c r="I28" s="25"/>
      <c r="J28" s="25"/>
      <c r="K28" s="25"/>
      <c r="L28" s="25"/>
      <c r="M28" s="216"/>
      <c r="N28" s="200"/>
      <c r="O28" s="200"/>
      <c r="P28" s="200"/>
      <c r="Q28" s="25"/>
      <c r="R28" s="26"/>
    </row>
    <row r="29" spans="2:18" s="1" customFormat="1" ht="6.95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" customFormat="1" ht="25.35" customHeight="1" x14ac:dyDescent="0.3">
      <c r="B30" s="24"/>
      <c r="C30" s="25"/>
      <c r="D30" s="75" t="s">
        <v>30</v>
      </c>
      <c r="E30" s="25"/>
      <c r="F30" s="25"/>
      <c r="G30" s="25"/>
      <c r="H30" s="25"/>
      <c r="I30" s="25"/>
      <c r="J30" s="25"/>
      <c r="K30" s="25"/>
      <c r="L30" s="25"/>
      <c r="M30" s="242"/>
      <c r="N30" s="200"/>
      <c r="O30" s="200"/>
      <c r="P30" s="200"/>
      <c r="Q30" s="25"/>
      <c r="R30" s="26"/>
    </row>
    <row r="31" spans="2:18" s="1" customFormat="1" ht="6.95" customHeight="1" x14ac:dyDescent="0.3">
      <c r="B31" s="24"/>
      <c r="C31" s="2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5"/>
      <c r="R31" s="26"/>
    </row>
    <row r="32" spans="2:18" s="1" customFormat="1" ht="14.45" customHeight="1" x14ac:dyDescent="0.3">
      <c r="B32" s="24"/>
      <c r="C32" s="25"/>
      <c r="D32" s="31" t="s">
        <v>31</v>
      </c>
      <c r="E32" s="31" t="s">
        <v>32</v>
      </c>
      <c r="F32" s="32">
        <v>0.2</v>
      </c>
      <c r="G32" s="76" t="s">
        <v>33</v>
      </c>
      <c r="H32" s="239"/>
      <c r="I32" s="200"/>
      <c r="J32" s="200"/>
      <c r="K32" s="25"/>
      <c r="L32" s="25"/>
      <c r="M32" s="239"/>
      <c r="N32" s="200"/>
      <c r="O32" s="200"/>
      <c r="P32" s="200"/>
      <c r="Q32" s="25"/>
      <c r="R32" s="26"/>
    </row>
    <row r="33" spans="2:18" s="1" customFormat="1" ht="14.45" customHeight="1" x14ac:dyDescent="0.3">
      <c r="B33" s="24"/>
      <c r="C33" s="25"/>
      <c r="D33" s="25"/>
      <c r="E33" s="31" t="s">
        <v>34</v>
      </c>
      <c r="F33" s="32">
        <v>0.2</v>
      </c>
      <c r="G33" s="76" t="s">
        <v>33</v>
      </c>
      <c r="H33" s="239"/>
      <c r="I33" s="200"/>
      <c r="J33" s="200"/>
      <c r="K33" s="25"/>
      <c r="L33" s="25"/>
      <c r="M33" s="239"/>
      <c r="N33" s="200"/>
      <c r="O33" s="200"/>
      <c r="P33" s="200"/>
      <c r="Q33" s="25"/>
      <c r="R33" s="26"/>
    </row>
    <row r="34" spans="2:18" s="1" customFormat="1" ht="14.45" hidden="1" customHeight="1" x14ac:dyDescent="0.3">
      <c r="B34" s="24"/>
      <c r="C34" s="25"/>
      <c r="D34" s="25"/>
      <c r="E34" s="31" t="s">
        <v>35</v>
      </c>
      <c r="F34" s="32">
        <v>0.2</v>
      </c>
      <c r="G34" s="76" t="s">
        <v>33</v>
      </c>
      <c r="H34" s="239" t="e">
        <f>ROUND((SUM(#REF!)+SUM(#REF!)), 2)</f>
        <v>#REF!</v>
      </c>
      <c r="I34" s="200"/>
      <c r="J34" s="200"/>
      <c r="K34" s="25"/>
      <c r="L34" s="25"/>
      <c r="M34" s="239"/>
      <c r="N34" s="200"/>
      <c r="O34" s="200"/>
      <c r="P34" s="200"/>
      <c r="Q34" s="25"/>
      <c r="R34" s="26"/>
    </row>
    <row r="35" spans="2:18" s="1" customFormat="1" ht="14.45" hidden="1" customHeight="1" x14ac:dyDescent="0.3">
      <c r="B35" s="24"/>
      <c r="C35" s="25"/>
      <c r="D35" s="25"/>
      <c r="E35" s="31" t="s">
        <v>36</v>
      </c>
      <c r="F35" s="32">
        <v>0.2</v>
      </c>
      <c r="G35" s="76" t="s">
        <v>33</v>
      </c>
      <c r="H35" s="239" t="e">
        <f>ROUND((SUM(#REF!)+SUM(#REF!)), 2)</f>
        <v>#REF!</v>
      </c>
      <c r="I35" s="200"/>
      <c r="J35" s="200"/>
      <c r="K35" s="25"/>
      <c r="L35" s="25"/>
      <c r="M35" s="239"/>
      <c r="N35" s="200"/>
      <c r="O35" s="200"/>
      <c r="P35" s="200"/>
      <c r="Q35" s="25"/>
      <c r="R35" s="26"/>
    </row>
    <row r="36" spans="2:18" s="1" customFormat="1" ht="14.45" hidden="1" customHeight="1" x14ac:dyDescent="0.3">
      <c r="B36" s="24"/>
      <c r="C36" s="25"/>
      <c r="D36" s="25"/>
      <c r="E36" s="31" t="s">
        <v>37</v>
      </c>
      <c r="F36" s="32">
        <v>0</v>
      </c>
      <c r="G36" s="76" t="s">
        <v>33</v>
      </c>
      <c r="H36" s="239" t="e">
        <f>ROUND((SUM(#REF!)+SUM(#REF!)), 2)</f>
        <v>#REF!</v>
      </c>
      <c r="I36" s="200"/>
      <c r="J36" s="200"/>
      <c r="K36" s="25"/>
      <c r="L36" s="25"/>
      <c r="M36" s="239"/>
      <c r="N36" s="200"/>
      <c r="O36" s="200"/>
      <c r="P36" s="200"/>
      <c r="Q36" s="25"/>
      <c r="R36" s="26"/>
    </row>
    <row r="37" spans="2:18" s="1" customFormat="1" ht="6.95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1" customFormat="1" ht="25.35" customHeight="1" x14ac:dyDescent="0.3">
      <c r="B38" s="24"/>
      <c r="C38" s="73"/>
      <c r="D38" s="77" t="s">
        <v>38</v>
      </c>
      <c r="E38" s="62"/>
      <c r="F38" s="62"/>
      <c r="G38" s="78" t="s">
        <v>39</v>
      </c>
      <c r="H38" s="79" t="s">
        <v>40</v>
      </c>
      <c r="I38" s="62"/>
      <c r="J38" s="62"/>
      <c r="K38" s="62"/>
      <c r="L38" s="238"/>
      <c r="M38" s="207"/>
      <c r="N38" s="207"/>
      <c r="O38" s="207"/>
      <c r="P38" s="209"/>
      <c r="Q38" s="73"/>
      <c r="R38" s="26"/>
    </row>
    <row r="39" spans="2:18" s="1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2:18" x14ac:dyDescent="0.3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2:18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2:18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2:18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2:18" x14ac:dyDescent="0.3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3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3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2:18" x14ac:dyDescent="0.3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s="1" customFormat="1" ht="15" x14ac:dyDescent="0.3">
      <c r="B50" s="24"/>
      <c r="C50" s="25"/>
      <c r="D50" s="39" t="s">
        <v>41</v>
      </c>
      <c r="E50" s="40"/>
      <c r="F50" s="40"/>
      <c r="G50" s="40"/>
      <c r="H50" s="41"/>
      <c r="I50" s="25"/>
      <c r="J50" s="39" t="s">
        <v>42</v>
      </c>
      <c r="K50" s="40"/>
      <c r="L50" s="40"/>
      <c r="M50" s="40"/>
      <c r="N50" s="40"/>
      <c r="O50" s="40"/>
      <c r="P50" s="41"/>
      <c r="Q50" s="25"/>
      <c r="R50" s="26"/>
    </row>
    <row r="51" spans="2:18" x14ac:dyDescent="0.3">
      <c r="B51" s="15"/>
      <c r="C51" s="16"/>
      <c r="D51" s="42"/>
      <c r="E51" s="16"/>
      <c r="F51" s="16"/>
      <c r="G51" s="16"/>
      <c r="H51" s="43"/>
      <c r="I51" s="16"/>
      <c r="J51" s="42"/>
      <c r="K51" s="16"/>
      <c r="L51" s="16"/>
      <c r="M51" s="16"/>
      <c r="N51" s="16"/>
      <c r="O51" s="16"/>
      <c r="P51" s="43"/>
      <c r="Q51" s="16"/>
      <c r="R51" s="17"/>
    </row>
    <row r="52" spans="2:18" x14ac:dyDescent="0.3">
      <c r="B52" s="15"/>
      <c r="C52" s="16"/>
      <c r="D52" s="42"/>
      <c r="E52" s="16"/>
      <c r="F52" s="16"/>
      <c r="G52" s="16"/>
      <c r="H52" s="43"/>
      <c r="I52" s="16"/>
      <c r="J52" s="42"/>
      <c r="K52" s="16"/>
      <c r="L52" s="16"/>
      <c r="M52" s="16"/>
      <c r="N52" s="16"/>
      <c r="O52" s="16"/>
      <c r="P52" s="43"/>
      <c r="Q52" s="16"/>
      <c r="R52" s="17"/>
    </row>
    <row r="53" spans="2:18" x14ac:dyDescent="0.3">
      <c r="B53" s="15"/>
      <c r="C53" s="16"/>
      <c r="D53" s="42"/>
      <c r="E53" s="16"/>
      <c r="F53" s="16"/>
      <c r="G53" s="16"/>
      <c r="H53" s="43"/>
      <c r="I53" s="16"/>
      <c r="J53" s="42"/>
      <c r="K53" s="16"/>
      <c r="L53" s="16"/>
      <c r="M53" s="16"/>
      <c r="N53" s="16"/>
      <c r="O53" s="16"/>
      <c r="P53" s="43"/>
      <c r="Q53" s="16"/>
      <c r="R53" s="17"/>
    </row>
    <row r="54" spans="2:18" x14ac:dyDescent="0.3">
      <c r="B54" s="15"/>
      <c r="C54" s="16"/>
      <c r="D54" s="42"/>
      <c r="E54" s="16"/>
      <c r="F54" s="16"/>
      <c r="G54" s="16"/>
      <c r="H54" s="43"/>
      <c r="I54" s="16"/>
      <c r="J54" s="42"/>
      <c r="K54" s="16"/>
      <c r="L54" s="16"/>
      <c r="M54" s="16"/>
      <c r="N54" s="16"/>
      <c r="O54" s="16"/>
      <c r="P54" s="43"/>
      <c r="Q54" s="16"/>
      <c r="R54" s="17"/>
    </row>
    <row r="55" spans="2:18" x14ac:dyDescent="0.3">
      <c r="B55" s="15"/>
      <c r="C55" s="16"/>
      <c r="D55" s="42"/>
      <c r="E55" s="16"/>
      <c r="F55" s="16"/>
      <c r="G55" s="16"/>
      <c r="H55" s="43"/>
      <c r="I55" s="16"/>
      <c r="J55" s="42"/>
      <c r="K55" s="16"/>
      <c r="L55" s="16"/>
      <c r="M55" s="16"/>
      <c r="N55" s="16"/>
      <c r="O55" s="16"/>
      <c r="P55" s="43"/>
      <c r="Q55" s="16"/>
      <c r="R55" s="17"/>
    </row>
    <row r="56" spans="2:18" x14ac:dyDescent="0.3">
      <c r="B56" s="15"/>
      <c r="C56" s="16"/>
      <c r="D56" s="42"/>
      <c r="E56" s="16"/>
      <c r="F56" s="16"/>
      <c r="G56" s="16"/>
      <c r="H56" s="43"/>
      <c r="I56" s="16"/>
      <c r="J56" s="42"/>
      <c r="K56" s="16"/>
      <c r="L56" s="16"/>
      <c r="M56" s="16"/>
      <c r="N56" s="16"/>
      <c r="O56" s="16"/>
      <c r="P56" s="43"/>
      <c r="Q56" s="16"/>
      <c r="R56" s="17"/>
    </row>
    <row r="57" spans="2:18" x14ac:dyDescent="0.3">
      <c r="B57" s="15"/>
      <c r="C57" s="16"/>
      <c r="D57" s="42"/>
      <c r="E57" s="16"/>
      <c r="F57" s="16"/>
      <c r="G57" s="16"/>
      <c r="H57" s="43"/>
      <c r="I57" s="16"/>
      <c r="J57" s="42"/>
      <c r="K57" s="16"/>
      <c r="L57" s="16"/>
      <c r="M57" s="16"/>
      <c r="N57" s="16"/>
      <c r="O57" s="16"/>
      <c r="P57" s="43"/>
      <c r="Q57" s="16"/>
      <c r="R57" s="17"/>
    </row>
    <row r="58" spans="2:18" x14ac:dyDescent="0.3">
      <c r="B58" s="15"/>
      <c r="C58" s="16"/>
      <c r="D58" s="42"/>
      <c r="E58" s="16"/>
      <c r="F58" s="16"/>
      <c r="G58" s="16"/>
      <c r="H58" s="43"/>
      <c r="I58" s="16"/>
      <c r="J58" s="42"/>
      <c r="K58" s="16"/>
      <c r="L58" s="16"/>
      <c r="M58" s="16"/>
      <c r="N58" s="16"/>
      <c r="O58" s="16"/>
      <c r="P58" s="43"/>
      <c r="Q58" s="16"/>
      <c r="R58" s="17"/>
    </row>
    <row r="59" spans="2:18" s="1" customFormat="1" ht="15" x14ac:dyDescent="0.3">
      <c r="B59" s="24"/>
      <c r="C59" s="25"/>
      <c r="D59" s="44" t="s">
        <v>43</v>
      </c>
      <c r="E59" s="45"/>
      <c r="F59" s="45"/>
      <c r="G59" s="46" t="s">
        <v>44</v>
      </c>
      <c r="H59" s="47"/>
      <c r="I59" s="25"/>
      <c r="J59" s="44" t="s">
        <v>43</v>
      </c>
      <c r="K59" s="45"/>
      <c r="L59" s="45"/>
      <c r="M59" s="45"/>
      <c r="N59" s="46" t="s">
        <v>44</v>
      </c>
      <c r="O59" s="45"/>
      <c r="P59" s="47"/>
      <c r="Q59" s="25"/>
      <c r="R59" s="26"/>
    </row>
    <row r="60" spans="2:18" x14ac:dyDescent="0.3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2:18" s="1" customFormat="1" ht="15" x14ac:dyDescent="0.3">
      <c r="B61" s="24"/>
      <c r="C61" s="25"/>
      <c r="D61" s="39" t="s">
        <v>45</v>
      </c>
      <c r="E61" s="40"/>
      <c r="F61" s="40"/>
      <c r="G61" s="40"/>
      <c r="H61" s="41"/>
      <c r="I61" s="25"/>
      <c r="J61" s="39" t="s">
        <v>46</v>
      </c>
      <c r="K61" s="40"/>
      <c r="L61" s="40"/>
      <c r="M61" s="40"/>
      <c r="N61" s="40"/>
      <c r="O61" s="40"/>
      <c r="P61" s="41"/>
      <c r="Q61" s="25"/>
      <c r="R61" s="26"/>
    </row>
    <row r="62" spans="2:18" x14ac:dyDescent="0.3">
      <c r="B62" s="15"/>
      <c r="C62" s="16"/>
      <c r="D62" s="42"/>
      <c r="E62" s="16"/>
      <c r="F62" s="16"/>
      <c r="G62" s="16"/>
      <c r="H62" s="43"/>
      <c r="I62" s="16"/>
      <c r="J62" s="42"/>
      <c r="K62" s="16"/>
      <c r="L62" s="16"/>
      <c r="M62" s="16"/>
      <c r="N62" s="16"/>
      <c r="O62" s="16"/>
      <c r="P62" s="43"/>
      <c r="Q62" s="16"/>
      <c r="R62" s="17"/>
    </row>
    <row r="63" spans="2:18" x14ac:dyDescent="0.3">
      <c r="B63" s="15"/>
      <c r="C63" s="16"/>
      <c r="D63" s="42"/>
      <c r="E63" s="16"/>
      <c r="F63" s="16"/>
      <c r="G63" s="16"/>
      <c r="H63" s="43"/>
      <c r="I63" s="16"/>
      <c r="J63" s="42"/>
      <c r="K63" s="16"/>
      <c r="L63" s="16"/>
      <c r="M63" s="16"/>
      <c r="N63" s="16"/>
      <c r="O63" s="16"/>
      <c r="P63" s="43"/>
      <c r="Q63" s="16"/>
      <c r="R63" s="17"/>
    </row>
    <row r="64" spans="2:18" x14ac:dyDescent="0.3">
      <c r="B64" s="15"/>
      <c r="C64" s="16"/>
      <c r="D64" s="42"/>
      <c r="E64" s="16"/>
      <c r="F64" s="16"/>
      <c r="G64" s="16"/>
      <c r="H64" s="43"/>
      <c r="I64" s="16"/>
      <c r="J64" s="42"/>
      <c r="K64" s="16"/>
      <c r="L64" s="16"/>
      <c r="M64" s="16"/>
      <c r="N64" s="16"/>
      <c r="O64" s="16"/>
      <c r="P64" s="43"/>
      <c r="Q64" s="16"/>
      <c r="R64" s="17"/>
    </row>
    <row r="65" spans="2:18" x14ac:dyDescent="0.3">
      <c r="B65" s="15"/>
      <c r="C65" s="16"/>
      <c r="D65" s="42"/>
      <c r="E65" s="16"/>
      <c r="F65" s="16"/>
      <c r="G65" s="16"/>
      <c r="H65" s="43"/>
      <c r="I65" s="16"/>
      <c r="J65" s="42"/>
      <c r="K65" s="16"/>
      <c r="L65" s="16"/>
      <c r="M65" s="16"/>
      <c r="N65" s="16"/>
      <c r="O65" s="16"/>
      <c r="P65" s="43"/>
      <c r="Q65" s="16"/>
      <c r="R65" s="17"/>
    </row>
    <row r="66" spans="2:18" x14ac:dyDescent="0.3">
      <c r="B66" s="15"/>
      <c r="C66" s="16"/>
      <c r="D66" s="42"/>
      <c r="E66" s="16"/>
      <c r="F66" s="16"/>
      <c r="G66" s="16"/>
      <c r="H66" s="43"/>
      <c r="I66" s="16"/>
      <c r="J66" s="42"/>
      <c r="K66" s="16"/>
      <c r="L66" s="16"/>
      <c r="M66" s="16"/>
      <c r="N66" s="16"/>
      <c r="O66" s="16"/>
      <c r="P66" s="43"/>
      <c r="Q66" s="16"/>
      <c r="R66" s="17"/>
    </row>
    <row r="67" spans="2:18" x14ac:dyDescent="0.3">
      <c r="B67" s="15"/>
      <c r="C67" s="16"/>
      <c r="D67" s="42"/>
      <c r="E67" s="16"/>
      <c r="F67" s="16"/>
      <c r="G67" s="16"/>
      <c r="H67" s="43"/>
      <c r="I67" s="16"/>
      <c r="J67" s="42"/>
      <c r="K67" s="16"/>
      <c r="L67" s="16"/>
      <c r="M67" s="16"/>
      <c r="N67" s="16"/>
      <c r="O67" s="16"/>
      <c r="P67" s="43"/>
      <c r="Q67" s="16"/>
      <c r="R67" s="17"/>
    </row>
    <row r="68" spans="2:18" x14ac:dyDescent="0.3">
      <c r="B68" s="15"/>
      <c r="C68" s="16"/>
      <c r="D68" s="42"/>
      <c r="E68" s="16"/>
      <c r="F68" s="16"/>
      <c r="G68" s="16"/>
      <c r="H68" s="43"/>
      <c r="I68" s="16"/>
      <c r="J68" s="42"/>
      <c r="K68" s="16"/>
      <c r="L68" s="16"/>
      <c r="M68" s="16"/>
      <c r="N68" s="16"/>
      <c r="O68" s="16"/>
      <c r="P68" s="43"/>
      <c r="Q68" s="16"/>
      <c r="R68" s="17"/>
    </row>
    <row r="69" spans="2:18" x14ac:dyDescent="0.3">
      <c r="B69" s="15"/>
      <c r="C69" s="16"/>
      <c r="D69" s="42"/>
      <c r="E69" s="16"/>
      <c r="F69" s="16"/>
      <c r="G69" s="16"/>
      <c r="H69" s="43"/>
      <c r="I69" s="16"/>
      <c r="J69" s="42"/>
      <c r="K69" s="16"/>
      <c r="L69" s="16"/>
      <c r="M69" s="16"/>
      <c r="N69" s="16"/>
      <c r="O69" s="16"/>
      <c r="P69" s="43"/>
      <c r="Q69" s="16"/>
      <c r="R69" s="17"/>
    </row>
    <row r="70" spans="2:18" s="1" customFormat="1" ht="15" x14ac:dyDescent="0.3">
      <c r="B70" s="24"/>
      <c r="C70" s="25"/>
      <c r="D70" s="44" t="s">
        <v>43</v>
      </c>
      <c r="E70" s="45"/>
      <c r="F70" s="45"/>
      <c r="G70" s="46" t="s">
        <v>44</v>
      </c>
      <c r="H70" s="47"/>
      <c r="I70" s="25"/>
      <c r="J70" s="44" t="s">
        <v>43</v>
      </c>
      <c r="K70" s="45"/>
      <c r="L70" s="45"/>
      <c r="M70" s="45"/>
      <c r="N70" s="46" t="s">
        <v>44</v>
      </c>
      <c r="O70" s="45"/>
      <c r="P70" s="47"/>
      <c r="Q70" s="25"/>
      <c r="R70" s="26"/>
    </row>
    <row r="71" spans="2:18" s="1" customFormat="1" ht="14.45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1" customFormat="1" ht="6.95" customHeight="1" x14ac:dyDescent="0.3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0000000000003" customHeight="1" x14ac:dyDescent="0.3">
      <c r="B76" s="24"/>
      <c r="C76" s="205" t="s">
        <v>82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1" t="s">
        <v>7</v>
      </c>
      <c r="D78" s="25"/>
      <c r="E78" s="25"/>
      <c r="F78" s="243" t="str">
        <f>F6</f>
        <v>Rožňava OOPZ, rekonštrukcia a modernizácia objektu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5"/>
      <c r="R78" s="26"/>
    </row>
    <row r="79" spans="2:18" s="1" customFormat="1" ht="36.950000000000003" customHeight="1" x14ac:dyDescent="0.3">
      <c r="B79" s="24"/>
      <c r="C79" s="58" t="s">
        <v>94</v>
      </c>
      <c r="D79" s="25"/>
      <c r="E79" s="25"/>
      <c r="F79" s="197" t="str">
        <f>F7</f>
        <v>03 - SO-03 Bezbariérové WC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5"/>
      <c r="R79" s="26"/>
    </row>
    <row r="80" spans="2:18" s="1" customFormat="1" ht="6.95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18" s="1" customFormat="1" ht="18" customHeight="1" x14ac:dyDescent="0.3">
      <c r="B81" s="24"/>
      <c r="C81" s="21" t="s">
        <v>12</v>
      </c>
      <c r="D81" s="25"/>
      <c r="E81" s="25"/>
      <c r="F81" s="19" t="str">
        <f>F9</f>
        <v>Rožňava OOPZ</v>
      </c>
      <c r="G81" s="25"/>
      <c r="H81" s="25"/>
      <c r="I81" s="25"/>
      <c r="J81" s="25"/>
      <c r="K81" s="21" t="s">
        <v>14</v>
      </c>
      <c r="L81" s="25"/>
      <c r="M81" s="232">
        <f>IF(O9="","",O9)</f>
        <v>44130</v>
      </c>
      <c r="N81" s="200"/>
      <c r="O81" s="200"/>
      <c r="P81" s="200"/>
      <c r="Q81" s="25"/>
      <c r="R81" s="26"/>
    </row>
    <row r="82" spans="2:18" s="1" customFormat="1" ht="6.95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18" s="1" customFormat="1" ht="15" x14ac:dyDescent="0.3">
      <c r="B83" s="24"/>
      <c r="C83" s="21" t="s">
        <v>15</v>
      </c>
      <c r="D83" s="25"/>
      <c r="E83" s="25"/>
      <c r="F83" s="19" t="str">
        <f>E12</f>
        <v>Ministerstvo vnútra Slovenskej republiky</v>
      </c>
      <c r="G83" s="25"/>
      <c r="H83" s="25"/>
      <c r="I83" s="25"/>
      <c r="J83" s="25"/>
      <c r="K83" s="21" t="s">
        <v>22</v>
      </c>
      <c r="L83" s="25"/>
      <c r="M83" s="213" t="str">
        <f>E18</f>
        <v>Aproving s.r.o.</v>
      </c>
      <c r="N83" s="200"/>
      <c r="O83" s="200"/>
      <c r="P83" s="200"/>
      <c r="Q83" s="200"/>
      <c r="R83" s="26"/>
    </row>
    <row r="84" spans="2:18" s="1" customFormat="1" ht="14.45" customHeight="1" x14ac:dyDescent="0.3">
      <c r="B84" s="24"/>
      <c r="C84" s="21" t="s">
        <v>20</v>
      </c>
      <c r="D84" s="25"/>
      <c r="E84" s="25"/>
      <c r="F84" s="19" t="str">
        <f>IF(E15="","",E15)</f>
        <v xml:space="preserve"> </v>
      </c>
      <c r="G84" s="25"/>
      <c r="H84" s="25"/>
      <c r="I84" s="25"/>
      <c r="J84" s="25"/>
      <c r="K84" s="21" t="s">
        <v>26</v>
      </c>
      <c r="L84" s="25"/>
      <c r="M84" s="213" t="str">
        <f>E21</f>
        <v xml:space="preserve"> </v>
      </c>
      <c r="N84" s="200"/>
      <c r="O84" s="200"/>
      <c r="P84" s="200"/>
      <c r="Q84" s="200"/>
      <c r="R84" s="26"/>
    </row>
    <row r="85" spans="2:18" s="1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18" s="1" customFormat="1" ht="29.25" customHeight="1" x14ac:dyDescent="0.3">
      <c r="B86" s="24"/>
      <c r="C86" s="240" t="s">
        <v>83</v>
      </c>
      <c r="D86" s="231"/>
      <c r="E86" s="231"/>
      <c r="F86" s="231"/>
      <c r="G86" s="231"/>
      <c r="H86" s="73"/>
      <c r="I86" s="73"/>
      <c r="J86" s="73"/>
      <c r="K86" s="73"/>
      <c r="L86" s="73"/>
      <c r="M86" s="73"/>
      <c r="N86" s="240" t="s">
        <v>84</v>
      </c>
      <c r="O86" s="200"/>
      <c r="P86" s="200"/>
      <c r="Q86" s="200"/>
      <c r="R86" s="26"/>
    </row>
    <row r="87" spans="2:18" s="1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18" s="1" customFormat="1" ht="29.25" customHeight="1" x14ac:dyDescent="0.3">
      <c r="B88" s="24"/>
      <c r="C88" s="83" t="s">
        <v>85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20"/>
      <c r="O88" s="200"/>
      <c r="P88" s="200"/>
      <c r="Q88" s="200"/>
      <c r="R88" s="26"/>
    </row>
    <row r="89" spans="2:18" s="1" customFormat="1" ht="21.75" customHeight="1" x14ac:dyDescent="0.3"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</row>
    <row r="90" spans="2:18" s="1" customFormat="1" ht="29.25" customHeight="1" x14ac:dyDescent="0.3">
      <c r="B90" s="24"/>
      <c r="C90" s="83" t="s">
        <v>86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7"/>
      <c r="O90" s="200"/>
      <c r="P90" s="200"/>
      <c r="Q90" s="200"/>
      <c r="R90" s="26"/>
    </row>
    <row r="91" spans="2:18" s="1" customFormat="1" ht="18" customHeight="1" x14ac:dyDescent="0.3"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</row>
    <row r="92" spans="2:18" s="1" customFormat="1" ht="29.25" customHeight="1" x14ac:dyDescent="0.3">
      <c r="B92" s="24"/>
      <c r="C92" s="72" t="s">
        <v>77</v>
      </c>
      <c r="D92" s="73"/>
      <c r="E92" s="73"/>
      <c r="F92" s="73"/>
      <c r="G92" s="73"/>
      <c r="H92" s="73"/>
      <c r="I92" s="73"/>
      <c r="J92" s="73"/>
      <c r="K92" s="73"/>
      <c r="L92" s="224"/>
      <c r="M92" s="231"/>
      <c r="N92" s="231"/>
      <c r="O92" s="231"/>
      <c r="P92" s="231"/>
      <c r="Q92" s="231"/>
      <c r="R92" s="26"/>
    </row>
    <row r="93" spans="2:18" s="1" customFormat="1" ht="6.95" customHeight="1" x14ac:dyDescent="0.3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7" spans="2:18" s="1" customFormat="1" ht="6.95" customHeight="1" x14ac:dyDescent="0.3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98" spans="2:18" s="1" customFormat="1" ht="36.950000000000003" customHeight="1" x14ac:dyDescent="0.3">
      <c r="B98" s="24"/>
      <c r="C98" s="205" t="s">
        <v>87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6"/>
    </row>
    <row r="99" spans="2:18" s="1" customFormat="1" ht="6.95" customHeight="1" x14ac:dyDescent="0.3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</row>
    <row r="100" spans="2:18" s="1" customFormat="1" ht="30" customHeight="1" x14ac:dyDescent="0.3">
      <c r="B100" s="24"/>
      <c r="C100" s="21" t="s">
        <v>7</v>
      </c>
      <c r="D100" s="25"/>
      <c r="E100" s="25"/>
      <c r="F100" s="243" t="str">
        <f>F6</f>
        <v>Rožňava OOPZ, rekonštrukcia a modernizácia objektu</v>
      </c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5"/>
      <c r="R100" s="26"/>
    </row>
    <row r="101" spans="2:18" s="1" customFormat="1" ht="36.950000000000003" customHeight="1" x14ac:dyDescent="0.3">
      <c r="B101" s="24"/>
      <c r="C101" s="58" t="s">
        <v>94</v>
      </c>
      <c r="D101" s="25"/>
      <c r="E101" s="25"/>
      <c r="F101" s="197" t="str">
        <f>F7</f>
        <v>03 - SO-03 Bezbariérové WC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5"/>
      <c r="R101" s="26"/>
    </row>
    <row r="102" spans="2:18" s="1" customFormat="1" ht="6.95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18" s="1" customFormat="1" ht="18" customHeight="1" x14ac:dyDescent="0.3">
      <c r="B103" s="24"/>
      <c r="C103" s="21" t="s">
        <v>12</v>
      </c>
      <c r="D103" s="25"/>
      <c r="E103" s="25"/>
      <c r="F103" s="19" t="str">
        <f>F9</f>
        <v>Rožňava OOPZ</v>
      </c>
      <c r="G103" s="25"/>
      <c r="H103" s="25"/>
      <c r="I103" s="25"/>
      <c r="J103" s="25"/>
      <c r="K103" s="21" t="s">
        <v>14</v>
      </c>
      <c r="L103" s="25"/>
      <c r="M103" s="232">
        <f>IF(O9="","",O9)</f>
        <v>44130</v>
      </c>
      <c r="N103" s="200"/>
      <c r="O103" s="200"/>
      <c r="P103" s="200"/>
      <c r="Q103" s="25"/>
      <c r="R103" s="26"/>
    </row>
    <row r="104" spans="2:18" s="1" customFormat="1" ht="6.95" customHeight="1" x14ac:dyDescent="0.3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</row>
    <row r="105" spans="2:18" s="1" customFormat="1" ht="15" x14ac:dyDescent="0.3">
      <c r="B105" s="24"/>
      <c r="C105" s="21" t="s">
        <v>15</v>
      </c>
      <c r="D105" s="25"/>
      <c r="E105" s="25"/>
      <c r="F105" s="19" t="str">
        <f>E12</f>
        <v>Ministerstvo vnútra Slovenskej republiky</v>
      </c>
      <c r="G105" s="25"/>
      <c r="H105" s="25"/>
      <c r="I105" s="25"/>
      <c r="J105" s="25"/>
      <c r="K105" s="21" t="s">
        <v>22</v>
      </c>
      <c r="L105" s="25"/>
      <c r="M105" s="213" t="str">
        <f>E18</f>
        <v>Aproving s.r.o.</v>
      </c>
      <c r="N105" s="200"/>
      <c r="O105" s="200"/>
      <c r="P105" s="200"/>
      <c r="Q105" s="200"/>
      <c r="R105" s="26"/>
    </row>
    <row r="106" spans="2:18" s="1" customFormat="1" ht="14.45" customHeight="1" x14ac:dyDescent="0.3">
      <c r="B106" s="24"/>
      <c r="C106" s="21" t="s">
        <v>20</v>
      </c>
      <c r="D106" s="25"/>
      <c r="E106" s="25"/>
      <c r="F106" s="19" t="str">
        <f>IF(E15="","",E15)</f>
        <v xml:space="preserve"> </v>
      </c>
      <c r="G106" s="25"/>
      <c r="H106" s="25"/>
      <c r="I106" s="25"/>
      <c r="J106" s="25"/>
      <c r="K106" s="21" t="s">
        <v>26</v>
      </c>
      <c r="L106" s="25"/>
      <c r="M106" s="213" t="str">
        <f>E21</f>
        <v xml:space="preserve"> </v>
      </c>
      <c r="N106" s="200"/>
      <c r="O106" s="200"/>
      <c r="P106" s="200"/>
      <c r="Q106" s="200"/>
      <c r="R106" s="26"/>
    </row>
    <row r="107" spans="2:18" s="1" customFormat="1" ht="10.35" customHeight="1" x14ac:dyDescent="0.3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18" s="7" customFormat="1" ht="29.25" customHeight="1" x14ac:dyDescent="0.3">
      <c r="B108" s="84"/>
      <c r="C108" s="85" t="s">
        <v>88</v>
      </c>
      <c r="D108" s="86" t="s">
        <v>89</v>
      </c>
      <c r="E108" s="86" t="s">
        <v>48</v>
      </c>
      <c r="F108" s="233" t="s">
        <v>90</v>
      </c>
      <c r="G108" s="234"/>
      <c r="H108" s="234"/>
      <c r="I108" s="234"/>
      <c r="J108" s="86" t="s">
        <v>91</v>
      </c>
      <c r="K108" s="86" t="s">
        <v>92</v>
      </c>
      <c r="L108" s="235" t="s">
        <v>93</v>
      </c>
      <c r="M108" s="234"/>
      <c r="N108" s="233" t="s">
        <v>84</v>
      </c>
      <c r="O108" s="234"/>
      <c r="P108" s="234"/>
      <c r="Q108" s="236"/>
      <c r="R108" s="87"/>
    </row>
    <row r="109" spans="2:18" s="1" customFormat="1" ht="29.25" customHeight="1" x14ac:dyDescent="0.35">
      <c r="B109" s="24"/>
      <c r="C109" s="63" t="s">
        <v>80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29"/>
      <c r="O109" s="230"/>
      <c r="P109" s="230"/>
      <c r="Q109" s="230"/>
      <c r="R109" s="26"/>
    </row>
    <row r="110" spans="2:18" s="1" customFormat="1" ht="6.95" customHeight="1" x14ac:dyDescent="0.3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</sheetData>
  <sheetProtection formatColumns="0" formatRows="0" sort="0" autoFilter="0"/>
  <mergeCells count="50">
    <mergeCell ref="C98:Q98"/>
    <mergeCell ref="F100:P100"/>
    <mergeCell ref="F101:P101"/>
    <mergeCell ref="M83:Q83"/>
    <mergeCell ref="M84:Q84"/>
    <mergeCell ref="N109:Q109"/>
    <mergeCell ref="H1:K1"/>
    <mergeCell ref="M103:P103"/>
    <mergeCell ref="M105:Q105"/>
    <mergeCell ref="M106:Q106"/>
    <mergeCell ref="F108:I108"/>
    <mergeCell ref="L108:M108"/>
    <mergeCell ref="N108:Q108"/>
    <mergeCell ref="N90:Q90"/>
    <mergeCell ref="H36:J36"/>
    <mergeCell ref="M36:P36"/>
    <mergeCell ref="C86:G86"/>
    <mergeCell ref="N86:Q86"/>
    <mergeCell ref="N88:Q88"/>
    <mergeCell ref="L38:P38"/>
    <mergeCell ref="L92:Q92"/>
    <mergeCell ref="C76:Q76"/>
    <mergeCell ref="F78:P78"/>
    <mergeCell ref="F79:P79"/>
    <mergeCell ref="M81:P81"/>
    <mergeCell ref="H33:J33"/>
    <mergeCell ref="M33:P33"/>
    <mergeCell ref="H34:J34"/>
    <mergeCell ref="M34:P34"/>
    <mergeCell ref="H35:J35"/>
    <mergeCell ref="M35:P35"/>
    <mergeCell ref="H32:J32"/>
    <mergeCell ref="M32:P32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O11:P11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08" tooltip="Rozpočet" display="3) Rozpočet"/>
    <hyperlink ref="S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e1_za_x0020_II_x002e_ xmlns="5c3d183f-05cf-4a48-a8dc-aa0c00b3d8a0" xsi:nil="true"/>
    <jm6r xmlns="5c3d183f-05cf-4a48-a8dc-aa0c00b3d8a0" xsi:nil="true"/>
    <Kraj xmlns="5c3d183f-05cf-4a48-a8dc-aa0c00b3d8a0" xsi:nil="true"/>
    <_x0064_tm5 xmlns="5c3d183f-05cf-4a48-a8dc-aa0c00b3d8a0" xsi:nil="true"/>
    <xarc xmlns="5c3d183f-05cf-4a48-a8dc-aa0c00b3d8a0" xsi:nil="true"/>
    <ngkv xmlns="5c3d183f-05cf-4a48-a8dc-aa0c00b3d8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1D0E9-C7C8-49EC-AE41-3101F1A46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084AAF-419F-45C0-BC6B-A34529D74B7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c3d183f-05cf-4a48-a8dc-aa0c00b3d8a0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9AC4C8-E79C-47FD-8508-76CFAEFFA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d183f-05cf-4a48-a8dc-aa0c00b3d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A2014-105-TD - Rožňava OO...</vt:lpstr>
      <vt:lpstr>01 - SO-01 OOPZ</vt:lpstr>
      <vt:lpstr>01.01 - SO-01.01 Architek...</vt:lpstr>
      <vt:lpstr>01.02 - SO-01.02 Elektroi...</vt:lpstr>
      <vt:lpstr>01.03 - SO-01.03 Ústredné...</vt:lpstr>
      <vt:lpstr>02 - SO-02 Bezbariérový v...</vt:lpstr>
      <vt:lpstr>02.01 - SO-02.01 Architek...</vt:lpstr>
      <vt:lpstr>03 - SO-03 Bezbariérové WC</vt:lpstr>
      <vt:lpstr>03.01 - SO-03.01 Architektura</vt:lpstr>
      <vt:lpstr>03.02 - SO-03.02 ZTI</vt:lpstr>
      <vt:lpstr>03.03 - SO-03.03 ELI</vt:lpstr>
      <vt:lpstr>03.04 - SO-03.04 VZT</vt:lpstr>
      <vt:lpstr>'01 - SO-01 OOPZ'!Názvy_tlače</vt:lpstr>
      <vt:lpstr>'01.01 - SO-01.01 Architek...'!Názvy_tlače</vt:lpstr>
      <vt:lpstr>'01.02 - SO-01.02 Elektroi...'!Názvy_tlače</vt:lpstr>
      <vt:lpstr>'01.03 - SO-01.03 Ústredné...'!Názvy_tlače</vt:lpstr>
      <vt:lpstr>'02 - SO-02 Bezbariérový v...'!Názvy_tlače</vt:lpstr>
      <vt:lpstr>'02.01 - SO-02.01 Architek...'!Názvy_tlače</vt:lpstr>
      <vt:lpstr>'03 - SO-03 Bezbariérové WC'!Názvy_tlače</vt:lpstr>
      <vt:lpstr>'03.01 - SO-03.01 Architektura'!Názvy_tlače</vt:lpstr>
      <vt:lpstr>'03.02 - SO-03.02 ZTI'!Názvy_tlače</vt:lpstr>
      <vt:lpstr>'03.03 - SO-03.03 ELI'!Názvy_tlače</vt:lpstr>
      <vt:lpstr>'03.04 - SO-03.04 VZT'!Názvy_tlače</vt:lpstr>
      <vt:lpstr>'A2014-105-TD - Rožňava OO...'!Názvy_tlače</vt:lpstr>
      <vt:lpstr>'Rekapitulácia stavby'!Názvy_tlače</vt:lpstr>
      <vt:lpstr>'01 - SO-01 OOPZ'!Oblasť_tlače</vt:lpstr>
      <vt:lpstr>'01.01 - SO-01.01 Architek...'!Oblasť_tlače</vt:lpstr>
      <vt:lpstr>'01.02 - SO-01.02 Elektroi...'!Oblasť_tlače</vt:lpstr>
      <vt:lpstr>'01.03 - SO-01.03 Ústredné...'!Oblasť_tlače</vt:lpstr>
      <vt:lpstr>'02 - SO-02 Bezbariérový v...'!Oblasť_tlače</vt:lpstr>
      <vt:lpstr>'02.01 - SO-02.01 Architek...'!Oblasť_tlače</vt:lpstr>
      <vt:lpstr>'03 - SO-03 Bezbariérové WC'!Oblasť_tlače</vt:lpstr>
      <vt:lpstr>'03.01 - SO-03.01 Architektura'!Oblasť_tlače</vt:lpstr>
      <vt:lpstr>'03.02 - SO-03.02 ZTI'!Oblasť_tlače</vt:lpstr>
      <vt:lpstr>'03.03 - SO-03.03 ELI'!Oblasť_tlače</vt:lpstr>
      <vt:lpstr>'03.04 - SO-03.04 VZT'!Oblasť_tlače</vt:lpstr>
      <vt:lpstr>'A2014-105-TD - Rožňava OO...'!Oblasť_tlače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Vaľo</dc:creator>
  <cp:lastModifiedBy>Roman Novosad</cp:lastModifiedBy>
  <cp:lastPrinted>2020-12-15T09:48:59Z</cp:lastPrinted>
  <dcterms:created xsi:type="dcterms:W3CDTF">2016-12-05T09:01:53Z</dcterms:created>
  <dcterms:modified xsi:type="dcterms:W3CDTF">2020-12-15T09:49:08Z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  <property fmtid="{D5CDD505-2E9C-101B-9397-08002B2CF9AE}" pid="3" name="FormulaDeskUniqueName">
    <vt:lpwstr>2d465933-ba7d-4dfe-ab8f-43f17d490936</vt:lpwstr>
  </property>
</Properties>
</file>