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chaela.simunova\Documents\ZÁKAZKY\NL\11_Poistenie majetku II\04_SP\"/>
    </mc:Choice>
  </mc:AlternateContent>
  <bookViews>
    <workbookView xWindow="0" yWindow="0" windowWidth="23040" windowHeight="9195"/>
  </bookViews>
  <sheets>
    <sheet name="Poistenie majetk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H27" i="1"/>
  <c r="H28" i="1"/>
  <c r="H32" i="1" s="1"/>
  <c r="H29" i="1"/>
  <c r="H30" i="1"/>
  <c r="H31" i="1"/>
  <c r="H38" i="1"/>
  <c r="H39" i="1"/>
  <c r="H43" i="1"/>
  <c r="H52" i="1" s="1"/>
  <c r="H44" i="1"/>
  <c r="H61" i="1"/>
  <c r="H62" i="1" s="1"/>
  <c r="F68" i="1" s="1"/>
  <c r="G68" i="1" s="1"/>
  <c r="I22" i="1" l="1"/>
  <c r="H55" i="1" s="1"/>
  <c r="F67" i="1" s="1"/>
  <c r="F69" i="1" s="1"/>
  <c r="G67" i="1"/>
  <c r="G69" i="1" s="1"/>
</calcChain>
</file>

<file path=xl/sharedStrings.xml><?xml version="1.0" encoding="utf-8"?>
<sst xmlns="http://schemas.openxmlformats.org/spreadsheetml/2006/main" count="128" uniqueCount="72">
  <si>
    <t>Celková cena za poskytovanie požadovaného predmetu zákazky vyjadrená v EUR</t>
  </si>
  <si>
    <t>Tabuľka č. 5</t>
  </si>
  <si>
    <t xml:space="preserve">Poistenie zodpovednosti za škodu </t>
  </si>
  <si>
    <t>Tabuľka č. 1 - 4</t>
  </si>
  <si>
    <t xml:space="preserve">Poistenie majetku </t>
  </si>
  <si>
    <t xml:space="preserve">Poistné na obdobie 36 mesiacov </t>
  </si>
  <si>
    <t xml:space="preserve">Ročné poistné </t>
  </si>
  <si>
    <t>SUMARIZÁCIA</t>
  </si>
  <si>
    <t>limit plnenia</t>
  </si>
  <si>
    <t>5%, min. 1000 €</t>
  </si>
  <si>
    <t xml:space="preserve">všeobecná - prevádzková zodpovednosť </t>
  </si>
  <si>
    <t>Ročné poistné v €</t>
  </si>
  <si>
    <t>Ročná sadzba v ‰</t>
  </si>
  <si>
    <t>Spôsob poistenia</t>
  </si>
  <si>
    <t>Spoluúčasť</t>
  </si>
  <si>
    <t>Poistná suma</t>
  </si>
  <si>
    <t xml:space="preserve">Predmet poistenia </t>
  </si>
  <si>
    <t>Tabuľka č. 5 - Poistenie všeobecnej zodpovednosti za škodu</t>
  </si>
  <si>
    <t>POISTENIE VŠEOBECNEJ ZODPOVEDNOSTI ZA ŚKODU</t>
  </si>
  <si>
    <t xml:space="preserve">POISTENIE MAJETKU - ROČNÉ POISTNÉ SPOLU : </t>
  </si>
  <si>
    <t>náklady na cestovné a ubytovacie náklady pre technikov zo zahraničia aj SR</t>
  </si>
  <si>
    <t>náklady za nočnú prácu, prácu nadčas, v nedeľu a počas sviatkov, ako aj expresné príplatky</t>
  </si>
  <si>
    <t>náklady spojené s expresnou a leteckou dopravou z SR a zahraničia</t>
  </si>
  <si>
    <t>náklady spojené s dodatočnými, projektovými a plánovacími prácami</t>
  </si>
  <si>
    <t>náklady na zemné a výkopové práce</t>
  </si>
  <si>
    <t>náklady na hľadanie príčiny škody</t>
  </si>
  <si>
    <t>náklady posudkového znalca</t>
  </si>
  <si>
    <t>1. riziko</t>
  </si>
  <si>
    <t>Demolačné, demontážne a remontážne náklady</t>
  </si>
  <si>
    <t>1. riziko, nová cena</t>
  </si>
  <si>
    <t>5%, min. 150 €</t>
  </si>
  <si>
    <t>Poistná hodnota</t>
  </si>
  <si>
    <t>Tabuľka č. 4 - Poistenie strojov a elektroniky</t>
  </si>
  <si>
    <t>Súbor pevne vsadeného alebo osadeného skla /vrátane fólií, nápisov, malieb, snímačov EZS/, sklá so špeciálnou povrchovou úpravou, sklenené pulty, sklenené vitríny, sklenené steny a dvere budov, sklá na informačných tabuliach, svetelné a neónové nápisy alebo reklamy</t>
  </si>
  <si>
    <t>Tabuľka č. 3 - Poistenie pre prípad poškodenia alebo zničenia skla</t>
  </si>
  <si>
    <t>5% min. 150,00 €</t>
  </si>
  <si>
    <t>poistná suma</t>
  </si>
  <si>
    <t>Peniaze, ceniny, cennosti, stravné lístky a listinné papiere v trezore a pokladniach</t>
  </si>
  <si>
    <t>Cudzie veci</t>
  </si>
  <si>
    <t>D</t>
  </si>
  <si>
    <t>B</t>
  </si>
  <si>
    <t xml:space="preserve">Tabuľka č. 2 - Poistenie pre prípad odcudzenia veci </t>
  </si>
  <si>
    <t>náklady za uniknutú vodu z potrubí /vodné a stočné/</t>
  </si>
  <si>
    <t xml:space="preserve">náklady spojené s expresnou a leteckou dopravou zo SR a zahraničia </t>
  </si>
  <si>
    <t>náklady na spojené s dodatočnými, projektovými a plánovacími prácami</t>
  </si>
  <si>
    <t>5% min. 500,00 €</t>
  </si>
  <si>
    <t xml:space="preserve"> - </t>
  </si>
  <si>
    <t>Odpratávacie, demolačné, demontážné a remontážne náklady</t>
  </si>
  <si>
    <t>G</t>
  </si>
  <si>
    <t>F</t>
  </si>
  <si>
    <t>Veci zamestnancov</t>
  </si>
  <si>
    <t>E</t>
  </si>
  <si>
    <t>Súbor zásob</t>
  </si>
  <si>
    <t>C</t>
  </si>
  <si>
    <t>časová</t>
  </si>
  <si>
    <t>Budova tvorby programov /BTP/ Mlynská dolina, Bratislava vrátane stavebných súčastí a príslušenstva /okrem rizika FLEXA/ v zmysle zoznamu č.2</t>
  </si>
  <si>
    <t>A3</t>
  </si>
  <si>
    <t>Výber nehnuteľného majetku - budovy, haly, stavby vrátane stavebných súčastí, príslušenstva a obstarania hmotného majetku - v zmysle zoznamu č. 1</t>
  </si>
  <si>
    <t>A2</t>
  </si>
  <si>
    <t>5% min. 2 500,00 €</t>
  </si>
  <si>
    <t>A1</t>
  </si>
  <si>
    <t>Limit plnenia</t>
  </si>
  <si>
    <r>
      <t xml:space="preserve">Tabuľka č. 1 - Komplexné </t>
    </r>
    <r>
      <rPr>
        <b/>
        <sz val="11"/>
        <rFont val="Calibri"/>
        <family val="2"/>
        <charset val="238"/>
      </rPr>
      <t xml:space="preserve">živelné poistenie </t>
    </r>
  </si>
  <si>
    <t>POISTENIE MAJETKU</t>
  </si>
  <si>
    <t>Súbor nehnuteľného majetku - budovy, haly, stavby vrátane všetkých stavebných súčastí, príslušenstva, obstarania hmotného majetku a stavebných úprav v prenajatých priestoroch, okrem predmetov poistenia A2 a A3</t>
  </si>
  <si>
    <t>Súbor hnuteľného majetku vrátane strojov, prístrojov a zariadení, elektroniky, drobného hmotného majetku (DHM), inventáru, dopravných prostriedkov bez EČV, mobiliáru, umeleckých diel a zbierok, exponátov a zbierkových predmetov, hudobných nástrojov, drobného majetku a obstarania hmotného majetku</t>
  </si>
  <si>
    <t>Súbor hnuteľného majetku vrátane strojov, prístrojov a zariadení, DHM, elektroniky, inventáru, dopravných prostriedkov bez EČV, mobiliáru, umeleckých diel a zbierok, exponátov a zbierkových predmetov, hudobných nástrojov, drobného majetku a obstarania hmotného majetku</t>
  </si>
  <si>
    <t>Preprava peňazí, cenností, cenín, stravných lístkov a listinných papierov</t>
  </si>
  <si>
    <t>Stavebné súčasti budov, hál a stavieb vrátane strojného a technologického vybavenia budov</t>
  </si>
  <si>
    <t>Súbor strojov, prístrojov a zariadení, elektroniky, strojného a technologického vybavenia budov, hál a stavieb - strojné a elektronické príslušenstvo, prenosové vozy a v nich a na nich zabudovaná a umiestnená technika</t>
  </si>
  <si>
    <t>Podpis štatutárneho orgánu uchádzača a otlačok pečiatky:</t>
  </si>
  <si>
    <t>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</si>
</sst>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1]_-;\-* #,##0.00\ [$€-1]_-;_-* &quot;-&quot;??\ [$€-1]_-;_-@_-"/>
    <numFmt numFmtId="165" formatCode="#,##0\ &quot;Sk&quot;"/>
    <numFmt numFmtId="166" formatCode="_-* #,##0.00\ _S_k_-;\-* #,##0.00\ _S_k_-;_-* &quot;-&quot;??\ _S_k_-;_-@_-"/>
    <numFmt numFmtId="167" formatCode="#,##0.00\ [$€-1];[Red]\-#,##0.00\ [$€-1]"/>
    <numFmt numFmtId="168" formatCode="#,##0.00\ [$€-1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/>
    <xf numFmtId="164" fontId="2" fillId="2" borderId="2" xfId="0" applyNumberFormat="1" applyFont="1" applyFill="1" applyBorder="1" applyAlignment="1"/>
    <xf numFmtId="164" fontId="2" fillId="2" borderId="3" xfId="0" applyNumberFormat="1" applyFont="1" applyFill="1" applyBorder="1" applyAlignment="1">
      <alignment horizontal="left" wrapText="1"/>
    </xf>
    <xf numFmtId="164" fontId="3" fillId="0" borderId="6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4" fontId="2" fillId="0" borderId="15" xfId="0" applyNumberFormat="1" applyFont="1" applyFill="1" applyBorder="1" applyAlignment="1">
      <alignment vertical="center"/>
    </xf>
    <xf numFmtId="164" fontId="2" fillId="2" borderId="16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/>
    <xf numFmtId="164" fontId="3" fillId="0" borderId="18" xfId="0" applyNumberFormat="1" applyFont="1" applyBorder="1" applyAlignment="1">
      <alignment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right" vertical="center"/>
    </xf>
    <xf numFmtId="164" fontId="2" fillId="3" borderId="19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165" fontId="3" fillId="2" borderId="24" xfId="0" applyNumberFormat="1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164" fontId="5" fillId="0" borderId="0" xfId="0" applyNumberFormat="1" applyFont="1"/>
    <xf numFmtId="164" fontId="2" fillId="2" borderId="16" xfId="0" applyNumberFormat="1" applyFont="1" applyFill="1" applyBorder="1" applyAlignment="1">
      <alignment wrapText="1"/>
    </xf>
    <xf numFmtId="0" fontId="3" fillId="0" borderId="28" xfId="0" applyFont="1" applyFill="1" applyBorder="1" applyAlignment="1">
      <alignment horizontal="center" wrapText="1"/>
    </xf>
    <xf numFmtId="0" fontId="2" fillId="0" borderId="29" xfId="0" applyFont="1" applyFill="1" applyBorder="1"/>
    <xf numFmtId="0" fontId="5" fillId="0" borderId="0" xfId="0" applyFont="1" applyAlignment="1">
      <alignment wrapText="1"/>
    </xf>
    <xf numFmtId="0" fontId="6" fillId="0" borderId="0" xfId="0" applyFont="1"/>
    <xf numFmtId="164" fontId="7" fillId="2" borderId="17" xfId="0" applyNumberFormat="1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3" fillId="0" borderId="30" xfId="0" applyFont="1" applyBorder="1"/>
    <xf numFmtId="0" fontId="0" fillId="0" borderId="32" xfId="0" applyFont="1" applyBorder="1" applyAlignment="1">
      <alignment wrapText="1"/>
    </xf>
    <xf numFmtId="0" fontId="3" fillId="0" borderId="10" xfId="0" applyFont="1" applyBorder="1"/>
    <xf numFmtId="0" fontId="1" fillId="0" borderId="32" xfId="0" applyFont="1" applyBorder="1" applyAlignment="1">
      <alignment wrapText="1"/>
    </xf>
    <xf numFmtId="164" fontId="3" fillId="0" borderId="34" xfId="0" applyNumberFormat="1" applyFont="1" applyFill="1" applyBorder="1" applyAlignment="1">
      <alignment horizontal="center" vertical="center" wrapText="1"/>
    </xf>
    <xf numFmtId="2" fontId="3" fillId="0" borderId="35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right" vertical="center"/>
    </xf>
    <xf numFmtId="164" fontId="2" fillId="0" borderId="35" xfId="0" applyNumberFormat="1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0" xfId="0" applyFont="1"/>
    <xf numFmtId="164" fontId="2" fillId="0" borderId="0" xfId="0" applyNumberFormat="1" applyFont="1" applyFill="1" applyBorder="1" applyAlignment="1">
      <alignment wrapText="1"/>
    </xf>
    <xf numFmtId="0" fontId="1" fillId="0" borderId="0" xfId="0" applyFont="1"/>
    <xf numFmtId="164" fontId="3" fillId="0" borderId="39" xfId="0" applyNumberFormat="1" applyFont="1" applyBorder="1" applyAlignment="1">
      <alignment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3" fillId="3" borderId="41" xfId="0" applyNumberFormat="1" applyFont="1" applyFill="1" applyBorder="1" applyAlignment="1">
      <alignment horizontal="right" vertical="center"/>
    </xf>
    <xf numFmtId="164" fontId="2" fillId="3" borderId="40" xfId="0" applyNumberFormat="1" applyFont="1" applyFill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168" fontId="3" fillId="0" borderId="20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/>
    </xf>
    <xf numFmtId="164" fontId="2" fillId="3" borderId="9" xfId="0" applyNumberFormat="1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 wrapText="1"/>
    </xf>
    <xf numFmtId="2" fontId="8" fillId="0" borderId="40" xfId="0" applyNumberFormat="1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right" vertical="center"/>
    </xf>
    <xf numFmtId="0" fontId="2" fillId="0" borderId="32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0" fontId="3" fillId="0" borderId="4" xfId="0" applyFont="1" applyBorder="1" applyAlignment="1">
      <alignment vertical="center"/>
    </xf>
    <xf numFmtId="0" fontId="3" fillId="0" borderId="22" xfId="0" applyFont="1" applyBorder="1"/>
    <xf numFmtId="0" fontId="3" fillId="0" borderId="4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2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vertical="center"/>
    </xf>
    <xf numFmtId="2" fontId="3" fillId="0" borderId="40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vertical="center"/>
    </xf>
    <xf numFmtId="0" fontId="2" fillId="0" borderId="45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 wrapText="1"/>
    </xf>
    <xf numFmtId="164" fontId="3" fillId="0" borderId="46" xfId="0" applyNumberFormat="1" applyFont="1" applyFill="1" applyBorder="1" applyAlignment="1">
      <alignment vertical="center"/>
    </xf>
    <xf numFmtId="2" fontId="3" fillId="0" borderId="41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right" vertical="center"/>
    </xf>
    <xf numFmtId="164" fontId="2" fillId="0" borderId="41" xfId="0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wrapText="1"/>
    </xf>
    <xf numFmtId="0" fontId="0" fillId="0" borderId="0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43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27" xfId="0" applyFont="1" applyBorder="1" applyAlignment="1">
      <alignment horizontal="left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3" fillId="2" borderId="26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164" fontId="2" fillId="0" borderId="20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2" borderId="38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0" fillId="0" borderId="33" xfId="0" applyNumberFormat="1" applyFont="1" applyBorder="1" applyAlignment="1">
      <alignment horizontal="right" vertical="center"/>
    </xf>
    <xf numFmtId="164" fontId="0" fillId="0" borderId="31" xfId="0" applyNumberFormat="1" applyFont="1" applyBorder="1" applyAlignment="1">
      <alignment horizontal="right" vertical="center"/>
    </xf>
    <xf numFmtId="164" fontId="0" fillId="0" borderId="19" xfId="0" applyNumberFormat="1" applyFont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166" fontId="0" fillId="0" borderId="33" xfId="0" applyNumberFormat="1" applyFont="1" applyBorder="1" applyAlignment="1">
      <alignment horizontal="center" vertical="center"/>
    </xf>
    <xf numFmtId="166" fontId="0" fillId="0" borderId="31" xfId="0" applyNumberFormat="1" applyFont="1" applyBorder="1" applyAlignment="1">
      <alignment horizontal="center" vertical="center"/>
    </xf>
    <xf numFmtId="166" fontId="0" fillId="0" borderId="19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33" xfId="0" applyNumberFormat="1" applyFont="1" applyBorder="1" applyAlignment="1">
      <alignment horizontal="center" vertical="center"/>
    </xf>
    <xf numFmtId="164" fontId="0" fillId="0" borderId="31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3"/>
  <sheetViews>
    <sheetView showGridLines="0" tabSelected="1" topLeftCell="A52" zoomScale="90" zoomScaleNormal="90" workbookViewId="0">
      <selection activeCell="C76" sqref="C76"/>
    </sheetView>
  </sheetViews>
  <sheetFormatPr defaultRowHeight="15" x14ac:dyDescent="0.25"/>
  <cols>
    <col min="1" max="1" width="4.28515625" customWidth="1"/>
    <col min="2" max="2" width="9.140625" customWidth="1"/>
    <col min="3" max="3" width="90" customWidth="1"/>
    <col min="4" max="4" width="16.5703125" style="1" customWidth="1"/>
    <col min="5" max="5" width="20.140625" style="1" customWidth="1"/>
    <col min="6" max="6" width="18.28515625" customWidth="1"/>
    <col min="7" max="7" width="29.140625" customWidth="1"/>
    <col min="8" max="8" width="18.7109375" customWidth="1"/>
    <col min="9" max="9" width="26.140625" customWidth="1"/>
  </cols>
  <sheetData>
    <row r="1" spans="2:9" ht="18.75" x14ac:dyDescent="0.3">
      <c r="B1" s="123" t="s">
        <v>63</v>
      </c>
      <c r="C1" s="123"/>
      <c r="D1" s="107"/>
      <c r="E1" s="107"/>
      <c r="F1" s="107"/>
      <c r="G1" s="107"/>
      <c r="H1" s="107"/>
      <c r="I1" s="107"/>
    </row>
    <row r="2" spans="2:9" x14ac:dyDescent="0.25">
      <c r="B2" s="107"/>
      <c r="C2" s="107"/>
      <c r="D2" s="107"/>
      <c r="E2" s="107"/>
      <c r="F2" s="107"/>
      <c r="G2" s="107"/>
      <c r="H2" s="107"/>
      <c r="I2" s="107"/>
    </row>
    <row r="3" spans="2:9" ht="18.75" customHeight="1" thickBot="1" x14ac:dyDescent="0.3">
      <c r="B3" s="117" t="s">
        <v>62</v>
      </c>
      <c r="C3" s="117"/>
      <c r="D3" s="36"/>
      <c r="E3" s="36"/>
      <c r="F3" s="35"/>
      <c r="G3" s="40"/>
      <c r="H3" s="34"/>
      <c r="I3" s="106"/>
    </row>
    <row r="4" spans="2:9" ht="38.25" customHeight="1" thickBot="1" x14ac:dyDescent="0.3">
      <c r="B4" s="124" t="s">
        <v>16</v>
      </c>
      <c r="C4" s="125"/>
      <c r="D4" s="32" t="s">
        <v>15</v>
      </c>
      <c r="E4" s="32" t="s">
        <v>61</v>
      </c>
      <c r="F4" s="31" t="s">
        <v>14</v>
      </c>
      <c r="G4" s="30" t="s">
        <v>31</v>
      </c>
      <c r="H4" s="30" t="s">
        <v>12</v>
      </c>
      <c r="I4" s="29" t="s">
        <v>11</v>
      </c>
    </row>
    <row r="5" spans="2:9" ht="45.75" thickTop="1" x14ac:dyDescent="0.25">
      <c r="B5" s="105" t="s">
        <v>60</v>
      </c>
      <c r="C5" s="104" t="s">
        <v>64</v>
      </c>
      <c r="D5" s="103">
        <v>73055494.370000005</v>
      </c>
      <c r="E5" s="103">
        <v>50000000</v>
      </c>
      <c r="F5" s="102" t="s">
        <v>59</v>
      </c>
      <c r="G5" s="101" t="s">
        <v>29</v>
      </c>
      <c r="H5" s="100"/>
      <c r="I5" s="99">
        <f t="shared" ref="I5:I12" si="0">SUM(D5*H5/1000)</f>
        <v>0</v>
      </c>
    </row>
    <row r="6" spans="2:9" ht="30" x14ac:dyDescent="0.25">
      <c r="B6" s="92" t="s">
        <v>58</v>
      </c>
      <c r="C6" s="98" t="s">
        <v>57</v>
      </c>
      <c r="D6" s="95">
        <v>10796766.689999999</v>
      </c>
      <c r="E6" s="126">
        <v>8000000</v>
      </c>
      <c r="F6" s="97" t="s">
        <v>45</v>
      </c>
      <c r="G6" s="90" t="s">
        <v>54</v>
      </c>
      <c r="H6" s="94"/>
      <c r="I6" s="6">
        <f t="shared" si="0"/>
        <v>0</v>
      </c>
    </row>
    <row r="7" spans="2:9" ht="30" x14ac:dyDescent="0.25">
      <c r="B7" s="92" t="s">
        <v>56</v>
      </c>
      <c r="C7" s="96" t="s">
        <v>55</v>
      </c>
      <c r="D7" s="95">
        <v>6903697.0700000003</v>
      </c>
      <c r="E7" s="127"/>
      <c r="F7" s="91" t="s">
        <v>45</v>
      </c>
      <c r="G7" s="90" t="s">
        <v>54</v>
      </c>
      <c r="H7" s="94"/>
      <c r="I7" s="93">
        <f t="shared" si="0"/>
        <v>0</v>
      </c>
    </row>
    <row r="8" spans="2:9" ht="60" x14ac:dyDescent="0.25">
      <c r="B8" s="92" t="s">
        <v>40</v>
      </c>
      <c r="C8" s="77" t="s">
        <v>65</v>
      </c>
      <c r="D8" s="8">
        <v>96784040.430000007</v>
      </c>
      <c r="E8" s="128"/>
      <c r="F8" s="91" t="s">
        <v>45</v>
      </c>
      <c r="G8" s="90" t="s">
        <v>54</v>
      </c>
      <c r="H8" s="86"/>
      <c r="I8" s="6">
        <f t="shared" si="0"/>
        <v>0</v>
      </c>
    </row>
    <row r="9" spans="2:9" x14ac:dyDescent="0.25">
      <c r="B9" s="89" t="s">
        <v>53</v>
      </c>
      <c r="C9" s="77" t="s">
        <v>52</v>
      </c>
      <c r="D9" s="8">
        <v>20000</v>
      </c>
      <c r="E9" s="8" t="s">
        <v>46</v>
      </c>
      <c r="F9" s="88">
        <v>150</v>
      </c>
      <c r="G9" s="87" t="s">
        <v>29</v>
      </c>
      <c r="H9" s="86"/>
      <c r="I9" s="6">
        <f t="shared" si="0"/>
        <v>0</v>
      </c>
    </row>
    <row r="10" spans="2:9" x14ac:dyDescent="0.25">
      <c r="B10" s="89" t="s">
        <v>39</v>
      </c>
      <c r="C10" s="77" t="s">
        <v>38</v>
      </c>
      <c r="D10" s="8">
        <v>150000</v>
      </c>
      <c r="E10" s="8" t="s">
        <v>46</v>
      </c>
      <c r="F10" s="88">
        <v>150</v>
      </c>
      <c r="G10" s="87" t="s">
        <v>29</v>
      </c>
      <c r="H10" s="86"/>
      <c r="I10" s="6">
        <f t="shared" si="0"/>
        <v>0</v>
      </c>
    </row>
    <row r="11" spans="2:9" x14ac:dyDescent="0.25">
      <c r="B11" s="89" t="s">
        <v>51</v>
      </c>
      <c r="C11" s="77" t="s">
        <v>50</v>
      </c>
      <c r="D11" s="8">
        <v>10000</v>
      </c>
      <c r="E11" s="8" t="s">
        <v>46</v>
      </c>
      <c r="F11" s="88">
        <v>50</v>
      </c>
      <c r="G11" s="87" t="s">
        <v>29</v>
      </c>
      <c r="H11" s="86"/>
      <c r="I11" s="6">
        <f t="shared" si="0"/>
        <v>0</v>
      </c>
    </row>
    <row r="12" spans="2:9" x14ac:dyDescent="0.25">
      <c r="B12" s="89" t="s">
        <v>49</v>
      </c>
      <c r="C12" s="77" t="s">
        <v>37</v>
      </c>
      <c r="D12" s="8">
        <v>10000</v>
      </c>
      <c r="E12" s="8" t="s">
        <v>46</v>
      </c>
      <c r="F12" s="88">
        <v>150</v>
      </c>
      <c r="G12" s="87" t="s">
        <v>29</v>
      </c>
      <c r="H12" s="86"/>
      <c r="I12" s="6">
        <f t="shared" si="0"/>
        <v>0</v>
      </c>
    </row>
    <row r="13" spans="2:9" ht="12" customHeight="1" x14ac:dyDescent="0.25">
      <c r="B13" s="85" t="s">
        <v>48</v>
      </c>
      <c r="C13" s="84" t="s">
        <v>47</v>
      </c>
      <c r="D13" s="129">
        <v>150000</v>
      </c>
      <c r="E13" s="130" t="s">
        <v>46</v>
      </c>
      <c r="F13" s="120" t="s">
        <v>45</v>
      </c>
      <c r="G13" s="108" t="s">
        <v>27</v>
      </c>
      <c r="H13" s="111"/>
      <c r="I13" s="114">
        <f>D13*H13/1000</f>
        <v>0</v>
      </c>
    </row>
    <row r="14" spans="2:9" ht="12" customHeight="1" x14ac:dyDescent="0.25">
      <c r="B14" s="46"/>
      <c r="C14" s="83" t="s">
        <v>26</v>
      </c>
      <c r="D14" s="129"/>
      <c r="E14" s="132"/>
      <c r="F14" s="120"/>
      <c r="G14" s="108"/>
      <c r="H14" s="111"/>
      <c r="I14" s="114"/>
    </row>
    <row r="15" spans="2:9" ht="12" customHeight="1" x14ac:dyDescent="0.25">
      <c r="B15" s="46"/>
      <c r="C15" s="83" t="s">
        <v>25</v>
      </c>
      <c r="D15" s="129"/>
      <c r="E15" s="132"/>
      <c r="F15" s="120"/>
      <c r="G15" s="108"/>
      <c r="H15" s="111"/>
      <c r="I15" s="114"/>
    </row>
    <row r="16" spans="2:9" ht="12" customHeight="1" x14ac:dyDescent="0.25">
      <c r="B16" s="46"/>
      <c r="C16" s="83" t="s">
        <v>24</v>
      </c>
      <c r="D16" s="129"/>
      <c r="E16" s="132"/>
      <c r="F16" s="120"/>
      <c r="G16" s="108"/>
      <c r="H16" s="111"/>
      <c r="I16" s="114"/>
    </row>
    <row r="17" spans="2:9" ht="12" customHeight="1" x14ac:dyDescent="0.25">
      <c r="B17" s="46"/>
      <c r="C17" s="83" t="s">
        <v>44</v>
      </c>
      <c r="D17" s="129"/>
      <c r="E17" s="132"/>
      <c r="F17" s="120"/>
      <c r="G17" s="108"/>
      <c r="H17" s="111"/>
      <c r="I17" s="114"/>
    </row>
    <row r="18" spans="2:9" ht="12" customHeight="1" x14ac:dyDescent="0.25">
      <c r="B18" s="46"/>
      <c r="C18" s="83" t="s">
        <v>43</v>
      </c>
      <c r="D18" s="129"/>
      <c r="E18" s="132"/>
      <c r="F18" s="120"/>
      <c r="G18" s="108"/>
      <c r="H18" s="111"/>
      <c r="I18" s="114"/>
    </row>
    <row r="19" spans="2:9" ht="12" customHeight="1" x14ac:dyDescent="0.25">
      <c r="B19" s="46"/>
      <c r="C19" s="83" t="s">
        <v>21</v>
      </c>
      <c r="D19" s="129"/>
      <c r="E19" s="132"/>
      <c r="F19" s="120"/>
      <c r="G19" s="108"/>
      <c r="H19" s="111"/>
      <c r="I19" s="114"/>
    </row>
    <row r="20" spans="2:9" ht="12" customHeight="1" x14ac:dyDescent="0.25">
      <c r="B20" s="46"/>
      <c r="C20" s="82" t="s">
        <v>20</v>
      </c>
      <c r="D20" s="130"/>
      <c r="E20" s="132"/>
      <c r="F20" s="121"/>
      <c r="G20" s="109"/>
      <c r="H20" s="112"/>
      <c r="I20" s="115"/>
    </row>
    <row r="21" spans="2:9" ht="12" customHeight="1" thickBot="1" x14ac:dyDescent="0.3">
      <c r="B21" s="81"/>
      <c r="C21" s="80" t="s">
        <v>42</v>
      </c>
      <c r="D21" s="131"/>
      <c r="E21" s="133"/>
      <c r="F21" s="122"/>
      <c r="G21" s="110"/>
      <c r="H21" s="113"/>
      <c r="I21" s="116"/>
    </row>
    <row r="22" spans="2:9" ht="19.5" customHeight="1" thickBot="1" x14ac:dyDescent="0.3">
      <c r="B22" s="21"/>
      <c r="C22" s="21"/>
      <c r="D22" s="79"/>
      <c r="E22" s="79"/>
      <c r="F22" s="21"/>
      <c r="G22" s="78"/>
      <c r="H22" s="78"/>
      <c r="I22" s="17">
        <f>SUM(I5:I21)</f>
        <v>0</v>
      </c>
    </row>
    <row r="23" spans="2:9" ht="19.5" customHeight="1" x14ac:dyDescent="0.25">
      <c r="B23" s="21"/>
      <c r="C23" s="21"/>
      <c r="D23" s="79"/>
      <c r="E23" s="79"/>
      <c r="F23" s="21"/>
      <c r="G23" s="78"/>
      <c r="H23" s="78"/>
      <c r="I23" s="55"/>
    </row>
    <row r="24" spans="2:9" ht="19.5" customHeight="1" x14ac:dyDescent="0.25">
      <c r="B24" s="21"/>
      <c r="C24" s="21"/>
      <c r="D24" s="79"/>
      <c r="E24" s="79"/>
      <c r="F24" s="21"/>
      <c r="G24" s="78"/>
      <c r="H24" s="78"/>
      <c r="I24" s="55"/>
    </row>
    <row r="25" spans="2:9" ht="26.25" customHeight="1" thickBot="1" x14ac:dyDescent="0.3">
      <c r="B25" s="117" t="s">
        <v>41</v>
      </c>
      <c r="C25" s="117"/>
      <c r="D25" s="36"/>
      <c r="E25" s="36"/>
      <c r="F25" s="35"/>
      <c r="G25" s="34"/>
      <c r="H25" s="34"/>
      <c r="I25" s="33"/>
    </row>
    <row r="26" spans="2:9" ht="51.75" customHeight="1" thickBot="1" x14ac:dyDescent="0.3">
      <c r="B26" s="118" t="s">
        <v>16</v>
      </c>
      <c r="C26" s="119"/>
      <c r="D26" s="32" t="s">
        <v>15</v>
      </c>
      <c r="E26" s="31" t="s">
        <v>14</v>
      </c>
      <c r="F26" s="30" t="s">
        <v>31</v>
      </c>
      <c r="G26" s="30" t="s">
        <v>12</v>
      </c>
      <c r="H26" s="29" t="s">
        <v>11</v>
      </c>
    </row>
    <row r="27" spans="2:9" ht="45.75" thickTop="1" x14ac:dyDescent="0.25">
      <c r="B27" s="62" t="s">
        <v>40</v>
      </c>
      <c r="C27" s="77" t="s">
        <v>66</v>
      </c>
      <c r="D27" s="61">
        <v>200000</v>
      </c>
      <c r="E27" s="76" t="s">
        <v>35</v>
      </c>
      <c r="F27" s="59" t="s">
        <v>29</v>
      </c>
      <c r="G27" s="58"/>
      <c r="H27" s="57">
        <f>D27*G27/1000</f>
        <v>0</v>
      </c>
    </row>
    <row r="28" spans="2:9" x14ac:dyDescent="0.25">
      <c r="B28" s="62" t="s">
        <v>39</v>
      </c>
      <c r="C28" s="77" t="s">
        <v>38</v>
      </c>
      <c r="D28" s="61">
        <v>50000</v>
      </c>
      <c r="E28" s="71" t="s">
        <v>35</v>
      </c>
      <c r="F28" s="59" t="s">
        <v>29</v>
      </c>
      <c r="G28" s="75"/>
      <c r="H28" s="57">
        <f>D28*G28/1000</f>
        <v>0</v>
      </c>
    </row>
    <row r="29" spans="2:9" x14ac:dyDescent="0.25">
      <c r="B29" s="46"/>
      <c r="C29" s="74" t="s">
        <v>37</v>
      </c>
      <c r="D29" s="72">
        <v>20000</v>
      </c>
      <c r="E29" s="71" t="s">
        <v>35</v>
      </c>
      <c r="F29" s="59" t="s">
        <v>36</v>
      </c>
      <c r="G29" s="70"/>
      <c r="H29" s="69">
        <f>D29*G29/1000</f>
        <v>0</v>
      </c>
    </row>
    <row r="30" spans="2:9" x14ac:dyDescent="0.25">
      <c r="B30" s="46"/>
      <c r="C30" s="73" t="s">
        <v>67</v>
      </c>
      <c r="D30" s="72">
        <v>20000</v>
      </c>
      <c r="E30" s="71" t="s">
        <v>35</v>
      </c>
      <c r="F30" s="59" t="s">
        <v>36</v>
      </c>
      <c r="G30" s="70"/>
      <c r="H30" s="69">
        <f>D30*G30/1000</f>
        <v>0</v>
      </c>
    </row>
    <row r="31" spans="2:9" ht="15.75" thickBot="1" x14ac:dyDescent="0.3">
      <c r="B31" s="44"/>
      <c r="C31" s="68" t="s">
        <v>68</v>
      </c>
      <c r="D31" s="67">
        <v>20000</v>
      </c>
      <c r="E31" s="66" t="s">
        <v>35</v>
      </c>
      <c r="F31" s="24" t="s">
        <v>29</v>
      </c>
      <c r="G31" s="65"/>
      <c r="H31" s="64">
        <f>D31*G31/1000</f>
        <v>0</v>
      </c>
    </row>
    <row r="32" spans="2:9" ht="21.75" customHeight="1" thickBot="1" x14ac:dyDescent="0.3">
      <c r="B32" s="21"/>
      <c r="C32" s="21"/>
      <c r="D32" s="20"/>
      <c r="E32" s="19"/>
      <c r="F32" s="18"/>
      <c r="G32" s="18"/>
      <c r="H32" s="17">
        <f>SUM(H27:H31)</f>
        <v>0</v>
      </c>
    </row>
    <row r="33" spans="2:9" x14ac:dyDescent="0.25">
      <c r="B33" s="63"/>
      <c r="C33" s="1"/>
    </row>
    <row r="34" spans="2:9" x14ac:dyDescent="0.25">
      <c r="B34" s="63"/>
      <c r="C34" s="1"/>
    </row>
    <row r="35" spans="2:9" ht="11.25" customHeight="1" x14ac:dyDescent="0.25">
      <c r="C35" s="1"/>
    </row>
    <row r="36" spans="2:9" ht="15.75" thickBot="1" x14ac:dyDescent="0.3">
      <c r="B36" s="117" t="s">
        <v>34</v>
      </c>
      <c r="C36" s="117"/>
      <c r="D36" s="36"/>
      <c r="E36" s="36"/>
      <c r="F36" s="35"/>
      <c r="G36" s="34"/>
      <c r="H36" s="34"/>
      <c r="I36" s="33"/>
    </row>
    <row r="37" spans="2:9" ht="15.75" thickBot="1" x14ac:dyDescent="0.3">
      <c r="B37" s="118" t="s">
        <v>16</v>
      </c>
      <c r="C37" s="119"/>
      <c r="D37" s="32" t="s">
        <v>15</v>
      </c>
      <c r="E37" s="31" t="s">
        <v>14</v>
      </c>
      <c r="F37" s="30" t="s">
        <v>31</v>
      </c>
      <c r="G37" s="30" t="s">
        <v>12</v>
      </c>
      <c r="H37" s="29" t="s">
        <v>11</v>
      </c>
    </row>
    <row r="38" spans="2:9" ht="45.75" thickTop="1" x14ac:dyDescent="0.25">
      <c r="B38" s="62"/>
      <c r="C38" s="77" t="s">
        <v>33</v>
      </c>
      <c r="D38" s="61">
        <v>20000</v>
      </c>
      <c r="E38" s="60">
        <v>150</v>
      </c>
      <c r="F38" s="59" t="s">
        <v>29</v>
      </c>
      <c r="G38" s="58"/>
      <c r="H38" s="57">
        <f>D38*G38/1000</f>
        <v>0</v>
      </c>
    </row>
    <row r="39" spans="2:9" ht="15.75" thickBot="1" x14ac:dyDescent="0.3">
      <c r="B39" s="21"/>
      <c r="C39" s="56"/>
      <c r="D39" s="20"/>
      <c r="E39" s="19"/>
      <c r="F39" s="18"/>
      <c r="G39" s="18"/>
      <c r="H39" s="17">
        <f>SUM(H38:H38)</f>
        <v>0</v>
      </c>
    </row>
    <row r="40" spans="2:9" x14ac:dyDescent="0.25">
      <c r="B40" s="21"/>
      <c r="C40" s="21"/>
      <c r="D40" s="20"/>
      <c r="E40" s="20"/>
      <c r="F40" s="19"/>
      <c r="G40" s="18"/>
      <c r="H40" s="18"/>
      <c r="I40" s="55"/>
    </row>
    <row r="41" spans="2:9" ht="15.75" thickBot="1" x14ac:dyDescent="0.3">
      <c r="B41" s="54" t="s">
        <v>32</v>
      </c>
      <c r="C41" s="21"/>
      <c r="D41" s="36"/>
      <c r="E41" s="36"/>
      <c r="F41" s="35"/>
      <c r="G41" s="34"/>
      <c r="H41" s="34"/>
      <c r="I41" s="33"/>
    </row>
    <row r="42" spans="2:9" ht="15.75" thickBot="1" x14ac:dyDescent="0.3">
      <c r="B42" s="134" t="s">
        <v>16</v>
      </c>
      <c r="C42" s="135"/>
      <c r="D42" s="32" t="s">
        <v>15</v>
      </c>
      <c r="E42" s="31" t="s">
        <v>14</v>
      </c>
      <c r="F42" s="30" t="s">
        <v>31</v>
      </c>
      <c r="G42" s="30" t="s">
        <v>12</v>
      </c>
      <c r="H42" s="29" t="s">
        <v>11</v>
      </c>
    </row>
    <row r="43" spans="2:9" ht="45.75" thickTop="1" x14ac:dyDescent="0.25">
      <c r="B43" s="46"/>
      <c r="C43" s="53" t="s">
        <v>69</v>
      </c>
      <c r="D43" s="52">
        <v>250000</v>
      </c>
      <c r="E43" s="51" t="s">
        <v>30</v>
      </c>
      <c r="F43" s="50" t="s">
        <v>29</v>
      </c>
      <c r="G43" s="49"/>
      <c r="H43" s="48">
        <f>D43*G43/1000</f>
        <v>0</v>
      </c>
    </row>
    <row r="44" spans="2:9" x14ac:dyDescent="0.25">
      <c r="B44" s="46"/>
      <c r="C44" s="47" t="s">
        <v>28</v>
      </c>
      <c r="D44" s="136">
        <v>20000</v>
      </c>
      <c r="E44" s="139">
        <v>150</v>
      </c>
      <c r="F44" s="150" t="s">
        <v>27</v>
      </c>
      <c r="G44" s="144"/>
      <c r="H44" s="147">
        <f>D44*G44/1000</f>
        <v>0</v>
      </c>
    </row>
    <row r="45" spans="2:9" x14ac:dyDescent="0.25">
      <c r="B45" s="46"/>
      <c r="C45" s="45" t="s">
        <v>26</v>
      </c>
      <c r="D45" s="137"/>
      <c r="E45" s="140"/>
      <c r="F45" s="151"/>
      <c r="G45" s="145"/>
      <c r="H45" s="148"/>
    </row>
    <row r="46" spans="2:9" x14ac:dyDescent="0.25">
      <c r="B46" s="46"/>
      <c r="C46" s="45" t="s">
        <v>25</v>
      </c>
      <c r="D46" s="137"/>
      <c r="E46" s="140"/>
      <c r="F46" s="151"/>
      <c r="G46" s="145"/>
      <c r="H46" s="148"/>
    </row>
    <row r="47" spans="2:9" x14ac:dyDescent="0.25">
      <c r="B47" s="46"/>
      <c r="C47" s="45" t="s">
        <v>24</v>
      </c>
      <c r="D47" s="137"/>
      <c r="E47" s="140"/>
      <c r="F47" s="151"/>
      <c r="G47" s="145"/>
      <c r="H47" s="148"/>
    </row>
    <row r="48" spans="2:9" x14ac:dyDescent="0.25">
      <c r="B48" s="46"/>
      <c r="C48" s="45" t="s">
        <v>23</v>
      </c>
      <c r="D48" s="137"/>
      <c r="E48" s="140"/>
      <c r="F48" s="151"/>
      <c r="G48" s="145"/>
      <c r="H48" s="148"/>
    </row>
    <row r="49" spans="2:9" x14ac:dyDescent="0.25">
      <c r="B49" s="46"/>
      <c r="C49" s="45" t="s">
        <v>22</v>
      </c>
      <c r="D49" s="137"/>
      <c r="E49" s="140"/>
      <c r="F49" s="151"/>
      <c r="G49" s="145"/>
      <c r="H49" s="148"/>
    </row>
    <row r="50" spans="2:9" x14ac:dyDescent="0.25">
      <c r="B50" s="46"/>
      <c r="C50" s="45" t="s">
        <v>21</v>
      </c>
      <c r="D50" s="137"/>
      <c r="E50" s="140"/>
      <c r="F50" s="151"/>
      <c r="G50" s="145"/>
      <c r="H50" s="148"/>
    </row>
    <row r="51" spans="2:9" ht="15.75" thickBot="1" x14ac:dyDescent="0.3">
      <c r="B51" s="44"/>
      <c r="C51" s="43" t="s">
        <v>20</v>
      </c>
      <c r="D51" s="138"/>
      <c r="E51" s="141"/>
      <c r="F51" s="152"/>
      <c r="G51" s="146"/>
      <c r="H51" s="149"/>
    </row>
    <row r="52" spans="2:9" ht="24" customHeight="1" thickBot="1" x14ac:dyDescent="0.3">
      <c r="B52" s="35"/>
      <c r="C52" s="35"/>
      <c r="D52" s="36"/>
      <c r="E52" s="36"/>
      <c r="F52" s="35"/>
      <c r="G52" s="40"/>
      <c r="H52" s="42">
        <f>SUM(H43:H51)</f>
        <v>0</v>
      </c>
    </row>
    <row r="53" spans="2:9" x14ac:dyDescent="0.25">
      <c r="B53" s="35"/>
      <c r="C53" s="41"/>
      <c r="D53" s="36"/>
      <c r="E53" s="36"/>
      <c r="F53" s="35"/>
      <c r="G53" s="40"/>
      <c r="H53" s="34"/>
      <c r="I53" s="33"/>
    </row>
    <row r="54" spans="2:9" ht="15.75" thickBot="1" x14ac:dyDescent="0.3">
      <c r="B54" s="35"/>
      <c r="C54" s="35"/>
      <c r="D54" s="36"/>
      <c r="E54" s="36"/>
      <c r="F54" s="35"/>
      <c r="G54" s="40"/>
      <c r="H54" s="34"/>
      <c r="I54" s="33"/>
    </row>
    <row r="55" spans="2:9" ht="22.5" customHeight="1" thickBot="1" x14ac:dyDescent="0.3">
      <c r="B55" s="35"/>
      <c r="C55" s="35"/>
      <c r="D55" s="36"/>
      <c r="E55" s="36"/>
      <c r="F55" s="39" t="s">
        <v>19</v>
      </c>
      <c r="G55" s="38"/>
      <c r="H55" s="37">
        <f>SUM(I22+H32+H39+H52)</f>
        <v>0</v>
      </c>
    </row>
    <row r="57" spans="2:9" ht="18.75" x14ac:dyDescent="0.3">
      <c r="B57" s="123" t="s">
        <v>18</v>
      </c>
      <c r="C57" s="123"/>
    </row>
    <row r="59" spans="2:9" ht="15.75" thickBot="1" x14ac:dyDescent="0.3">
      <c r="B59" s="117" t="s">
        <v>17</v>
      </c>
      <c r="C59" s="117"/>
      <c r="D59" s="36"/>
      <c r="E59" s="36"/>
      <c r="F59" s="35"/>
      <c r="G59" s="34"/>
      <c r="H59" s="34"/>
      <c r="I59" s="33"/>
    </row>
    <row r="60" spans="2:9" ht="15.75" thickBot="1" x14ac:dyDescent="0.3">
      <c r="B60" s="118" t="s">
        <v>16</v>
      </c>
      <c r="C60" s="119"/>
      <c r="D60" s="32" t="s">
        <v>15</v>
      </c>
      <c r="E60" s="31" t="s">
        <v>14</v>
      </c>
      <c r="F60" s="30" t="s">
        <v>13</v>
      </c>
      <c r="G60" s="30" t="s">
        <v>12</v>
      </c>
      <c r="H60" s="29" t="s">
        <v>11</v>
      </c>
    </row>
    <row r="61" spans="2:9" ht="27.75" customHeight="1" thickTop="1" thickBot="1" x14ac:dyDescent="0.3">
      <c r="B61" s="28"/>
      <c r="C61" s="27" t="s">
        <v>10</v>
      </c>
      <c r="D61" s="26">
        <v>1000000</v>
      </c>
      <c r="E61" s="25" t="s">
        <v>9</v>
      </c>
      <c r="F61" s="24" t="s">
        <v>8</v>
      </c>
      <c r="G61" s="23"/>
      <c r="H61" s="22">
        <f>D61*G61/1000</f>
        <v>0</v>
      </c>
    </row>
    <row r="62" spans="2:9" ht="21.75" customHeight="1" thickBot="1" x14ac:dyDescent="0.3">
      <c r="B62" s="21"/>
      <c r="C62" s="21"/>
      <c r="D62" s="20"/>
      <c r="E62" s="19"/>
      <c r="F62" s="18"/>
      <c r="G62" s="18"/>
      <c r="H62" s="17">
        <f>SUM(H61:H61)</f>
        <v>0</v>
      </c>
    </row>
    <row r="64" spans="2:9" ht="18.75" x14ac:dyDescent="0.3">
      <c r="B64" s="123" t="s">
        <v>7</v>
      </c>
      <c r="C64" s="123"/>
    </row>
    <row r="65" spans="3:7" ht="15.75" thickBot="1" x14ac:dyDescent="0.3"/>
    <row r="66" spans="3:7" ht="15.75" thickBot="1" x14ac:dyDescent="0.3">
      <c r="C66" s="16"/>
      <c r="D66" s="16"/>
      <c r="E66" s="16"/>
      <c r="F66" s="15" t="s">
        <v>6</v>
      </c>
      <c r="G66" s="15" t="s">
        <v>5</v>
      </c>
    </row>
    <row r="67" spans="3:7" x14ac:dyDescent="0.25">
      <c r="C67" s="14" t="s">
        <v>4</v>
      </c>
      <c r="D67" s="13" t="s">
        <v>3</v>
      </c>
      <c r="E67" s="12"/>
      <c r="F67" s="11">
        <f>H55</f>
        <v>0</v>
      </c>
      <c r="G67" s="10">
        <f>F67*3</f>
        <v>0</v>
      </c>
    </row>
    <row r="68" spans="3:7" x14ac:dyDescent="0.25">
      <c r="C68" s="9" t="s">
        <v>2</v>
      </c>
      <c r="D68" s="8" t="s">
        <v>1</v>
      </c>
      <c r="E68" s="7"/>
      <c r="F68" s="6">
        <f>H62</f>
        <v>0</v>
      </c>
      <c r="G68" s="5">
        <f>F68*3</f>
        <v>0</v>
      </c>
    </row>
    <row r="69" spans="3:7" ht="22.5" customHeight="1" thickBot="1" x14ac:dyDescent="0.3">
      <c r="C69" s="142" t="s">
        <v>0</v>
      </c>
      <c r="D69" s="143"/>
      <c r="E69" s="4"/>
      <c r="F69" s="3">
        <f>SUM(F67:F68)</f>
        <v>0</v>
      </c>
      <c r="G69" s="2">
        <f>SUM(G67:G68)</f>
        <v>0</v>
      </c>
    </row>
    <row r="73" spans="3:7" x14ac:dyDescent="0.25">
      <c r="C73" t="s">
        <v>70</v>
      </c>
      <c r="F73" t="s">
        <v>71</v>
      </c>
    </row>
  </sheetData>
  <mergeCells count="25">
    <mergeCell ref="C69:D69"/>
    <mergeCell ref="G44:G51"/>
    <mergeCell ref="H44:H51"/>
    <mergeCell ref="B57:C57"/>
    <mergeCell ref="B59:C59"/>
    <mergeCell ref="B60:C60"/>
    <mergeCell ref="B64:C64"/>
    <mergeCell ref="F44:F51"/>
    <mergeCell ref="B36:C36"/>
    <mergeCell ref="B37:C37"/>
    <mergeCell ref="B42:C42"/>
    <mergeCell ref="D44:D51"/>
    <mergeCell ref="E44:E51"/>
    <mergeCell ref="B1:C1"/>
    <mergeCell ref="B3:C3"/>
    <mergeCell ref="B4:C4"/>
    <mergeCell ref="E6:E8"/>
    <mergeCell ref="D13:D21"/>
    <mergeCell ref="E13:E21"/>
    <mergeCell ref="G13:G21"/>
    <mergeCell ref="H13:H21"/>
    <mergeCell ref="I13:I21"/>
    <mergeCell ref="B25:C25"/>
    <mergeCell ref="B26:C26"/>
    <mergeCell ref="F13:F21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Poistenie majetku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Šimunová Michaela</dc:creator>
  <cp:lastModifiedBy>Šimunová Michaela</cp:lastModifiedBy>
  <cp:lastPrinted>2021-05-12T09:11:53Z</cp:lastPrinted>
  <dcterms:created xsi:type="dcterms:W3CDTF">2021-05-06T11:32:50Z</dcterms:created>
  <dcterms:modified xsi:type="dcterms:W3CDTF">2021-05-12T09:11:55Z</dcterms:modified>
</cp:coreProperties>
</file>