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cela.kajnakova\_0 ZAKAZKY\1 laboratSpotrebak\2_SP-pril-B.1_opisy\"/>
    </mc:Choice>
  </mc:AlternateContent>
  <bookViews>
    <workbookView xWindow="13470" yWindow="0" windowWidth="15345" windowHeight="17100"/>
  </bookViews>
  <sheets>
    <sheet name="Chromatografia" sheetId="1" r:id="rId1"/>
  </sheets>
  <definedNames>
    <definedName name="_xlnm.Print_Titles" localSheetId="0">Chromatografia!$8:$12</definedName>
    <definedName name="_xlnm.Print_Area" localSheetId="0">Chromatografia!$A$1:$P$128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5" i="1" l="1"/>
  <c r="K125" i="1"/>
  <c r="J103" i="1" l="1"/>
  <c r="K103" i="1" s="1"/>
  <c r="L103" i="1"/>
  <c r="M103" i="1" s="1"/>
  <c r="N103" i="1" s="1"/>
  <c r="J93" i="1"/>
  <c r="K93" i="1" s="1"/>
  <c r="L93" i="1"/>
  <c r="M93" i="1" s="1"/>
  <c r="N93" i="1" s="1"/>
  <c r="J94" i="1"/>
  <c r="K94" i="1" s="1"/>
  <c r="L94" i="1"/>
  <c r="M94" i="1" s="1"/>
  <c r="J81" i="1"/>
  <c r="K81" i="1"/>
  <c r="L81" i="1"/>
  <c r="M81" i="1"/>
  <c r="J82" i="1"/>
  <c r="K82" i="1" s="1"/>
  <c r="L82" i="1"/>
  <c r="M82" i="1" s="1"/>
  <c r="J83" i="1"/>
  <c r="K83" i="1"/>
  <c r="L83" i="1"/>
  <c r="M83" i="1"/>
  <c r="N83" i="1" s="1"/>
  <c r="L73" i="1"/>
  <c r="J73" i="1"/>
  <c r="K73" i="1" s="1"/>
  <c r="M70" i="1"/>
  <c r="N70" i="1" s="1"/>
  <c r="L70" i="1"/>
  <c r="J70" i="1"/>
  <c r="K70" i="1" s="1"/>
  <c r="L61" i="1"/>
  <c r="J61" i="1"/>
  <c r="K61" i="1" s="1"/>
  <c r="J50" i="1"/>
  <c r="K50" i="1" s="1"/>
  <c r="L50" i="1"/>
  <c r="M50" i="1"/>
  <c r="N50" i="1" s="1"/>
  <c r="J51" i="1"/>
  <c r="K51" i="1" s="1"/>
  <c r="L51" i="1"/>
  <c r="M51" i="1" s="1"/>
  <c r="J52" i="1"/>
  <c r="K52" i="1"/>
  <c r="L52" i="1"/>
  <c r="M52" i="1" s="1"/>
  <c r="N52" i="1" s="1"/>
  <c r="J53" i="1"/>
  <c r="K53" i="1" s="1"/>
  <c r="L53" i="1"/>
  <c r="N53" i="1" s="1"/>
  <c r="M53" i="1"/>
  <c r="J54" i="1"/>
  <c r="K54" i="1" s="1"/>
  <c r="L54" i="1"/>
  <c r="M54" i="1"/>
  <c r="J55" i="1"/>
  <c r="K55" i="1"/>
  <c r="L55" i="1"/>
  <c r="M55" i="1" s="1"/>
  <c r="J21" i="1"/>
  <c r="K21" i="1" s="1"/>
  <c r="L21" i="1"/>
  <c r="M21" i="1"/>
  <c r="N21" i="1" s="1"/>
  <c r="J22" i="1"/>
  <c r="K22" i="1"/>
  <c r="L22" i="1"/>
  <c r="M22" i="1" s="1"/>
  <c r="J23" i="1"/>
  <c r="K23" i="1"/>
  <c r="L23" i="1"/>
  <c r="M23" i="1" s="1"/>
  <c r="N54" i="1" l="1"/>
  <c r="N81" i="1"/>
  <c r="N94" i="1"/>
  <c r="N82" i="1"/>
  <c r="M73" i="1"/>
  <c r="N73" i="1" s="1"/>
  <c r="M61" i="1"/>
  <c r="N61" i="1" s="1"/>
  <c r="N55" i="1"/>
  <c r="N51" i="1"/>
  <c r="N23" i="1"/>
  <c r="N22" i="1"/>
  <c r="L123" i="1"/>
  <c r="J123" i="1"/>
  <c r="K123" i="1" s="1"/>
  <c r="L122" i="1"/>
  <c r="J122" i="1"/>
  <c r="K122" i="1" s="1"/>
  <c r="L120" i="1"/>
  <c r="M120" i="1" s="1"/>
  <c r="N120" i="1" s="1"/>
  <c r="J120" i="1"/>
  <c r="K120" i="1" s="1"/>
  <c r="L119" i="1"/>
  <c r="K119" i="1"/>
  <c r="J119" i="1"/>
  <c r="L118" i="1"/>
  <c r="M118" i="1" s="1"/>
  <c r="J118" i="1"/>
  <c r="K118" i="1" s="1"/>
  <c r="M117" i="1"/>
  <c r="L117" i="1"/>
  <c r="J117" i="1"/>
  <c r="K117" i="1" s="1"/>
  <c r="L115" i="1"/>
  <c r="J115" i="1"/>
  <c r="K115" i="1" s="1"/>
  <c r="L113" i="1"/>
  <c r="J113" i="1"/>
  <c r="K113" i="1" s="1"/>
  <c r="L112" i="1"/>
  <c r="M112" i="1" s="1"/>
  <c r="N112" i="1" s="1"/>
  <c r="J112" i="1"/>
  <c r="K112" i="1" s="1"/>
  <c r="L110" i="1"/>
  <c r="M110" i="1" s="1"/>
  <c r="J110" i="1"/>
  <c r="K110" i="1" s="1"/>
  <c r="L109" i="1"/>
  <c r="M109" i="1" s="1"/>
  <c r="N109" i="1" s="1"/>
  <c r="J109" i="1"/>
  <c r="K109" i="1" s="1"/>
  <c r="L107" i="1"/>
  <c r="J107" i="1"/>
  <c r="K107" i="1" s="1"/>
  <c r="L106" i="1"/>
  <c r="J106" i="1"/>
  <c r="K106" i="1" s="1"/>
  <c r="L104" i="1"/>
  <c r="M104" i="1" s="1"/>
  <c r="N104" i="1" s="1"/>
  <c r="J104" i="1"/>
  <c r="K104" i="1" s="1"/>
  <c r="M101" i="1"/>
  <c r="L101" i="1"/>
  <c r="J101" i="1"/>
  <c r="K101" i="1" s="1"/>
  <c r="L100" i="1"/>
  <c r="M100" i="1" s="1"/>
  <c r="J100" i="1"/>
  <c r="K100" i="1" s="1"/>
  <c r="L99" i="1"/>
  <c r="M99" i="1" s="1"/>
  <c r="N99" i="1" s="1"/>
  <c r="J99" i="1"/>
  <c r="K99" i="1" s="1"/>
  <c r="L98" i="1"/>
  <c r="J98" i="1"/>
  <c r="K98" i="1" s="1"/>
  <c r="L97" i="1"/>
  <c r="J97" i="1"/>
  <c r="K97" i="1" s="1"/>
  <c r="L96" i="1"/>
  <c r="M96" i="1" s="1"/>
  <c r="N96" i="1" s="1"/>
  <c r="J96" i="1"/>
  <c r="K96" i="1" s="1"/>
  <c r="L95" i="1"/>
  <c r="M95" i="1" s="1"/>
  <c r="N95" i="1" s="1"/>
  <c r="J95" i="1"/>
  <c r="K95" i="1" s="1"/>
  <c r="M92" i="1"/>
  <c r="L92" i="1"/>
  <c r="J92" i="1"/>
  <c r="K92" i="1" s="1"/>
  <c r="M91" i="1"/>
  <c r="N91" i="1" s="1"/>
  <c r="L91" i="1"/>
  <c r="J91" i="1"/>
  <c r="K91" i="1" s="1"/>
  <c r="L90" i="1"/>
  <c r="M90" i="1" s="1"/>
  <c r="N90" i="1" s="1"/>
  <c r="K90" i="1"/>
  <c r="J90" i="1"/>
  <c r="L89" i="1"/>
  <c r="J89" i="1"/>
  <c r="K89" i="1" s="1"/>
  <c r="L88" i="1"/>
  <c r="J88" i="1"/>
  <c r="K88" i="1" s="1"/>
  <c r="L87" i="1"/>
  <c r="J87" i="1"/>
  <c r="K87" i="1" s="1"/>
  <c r="L86" i="1"/>
  <c r="M86" i="1" s="1"/>
  <c r="N86" i="1" s="1"/>
  <c r="J86" i="1"/>
  <c r="K86" i="1" s="1"/>
  <c r="L85" i="1"/>
  <c r="J85" i="1"/>
  <c r="K85" i="1" s="1"/>
  <c r="M84" i="1"/>
  <c r="L84" i="1"/>
  <c r="J84" i="1"/>
  <c r="K84" i="1" s="1"/>
  <c r="L80" i="1"/>
  <c r="J80" i="1"/>
  <c r="K80" i="1" s="1"/>
  <c r="L79" i="1"/>
  <c r="J79" i="1"/>
  <c r="K79" i="1" s="1"/>
  <c r="M78" i="1"/>
  <c r="N78" i="1" s="1"/>
  <c r="L78" i="1"/>
  <c r="J78" i="1"/>
  <c r="K78" i="1" s="1"/>
  <c r="L77" i="1"/>
  <c r="M77" i="1" s="1"/>
  <c r="N77" i="1" s="1"/>
  <c r="J77" i="1"/>
  <c r="K77" i="1" s="1"/>
  <c r="L76" i="1"/>
  <c r="J76" i="1"/>
  <c r="K76" i="1" s="1"/>
  <c r="M75" i="1"/>
  <c r="L75" i="1"/>
  <c r="J75" i="1"/>
  <c r="K75" i="1" s="1"/>
  <c r="L74" i="1"/>
  <c r="M74" i="1" s="1"/>
  <c r="N74" i="1" s="1"/>
  <c r="J74" i="1"/>
  <c r="K74" i="1" s="1"/>
  <c r="L71" i="1"/>
  <c r="J71" i="1"/>
  <c r="K71" i="1" s="1"/>
  <c r="L69" i="1"/>
  <c r="M69" i="1" s="1"/>
  <c r="J69" i="1"/>
  <c r="K69" i="1" s="1"/>
  <c r="L68" i="1"/>
  <c r="M68" i="1" s="1"/>
  <c r="N68" i="1" s="1"/>
  <c r="J68" i="1"/>
  <c r="K68" i="1" s="1"/>
  <c r="L67" i="1"/>
  <c r="M67" i="1" s="1"/>
  <c r="N67" i="1" s="1"/>
  <c r="J67" i="1"/>
  <c r="K67" i="1" s="1"/>
  <c r="L66" i="1"/>
  <c r="K66" i="1"/>
  <c r="J66" i="1"/>
  <c r="L65" i="1"/>
  <c r="M65" i="1" s="1"/>
  <c r="N65" i="1" s="1"/>
  <c r="J65" i="1"/>
  <c r="K65" i="1" s="1"/>
  <c r="M64" i="1"/>
  <c r="L64" i="1"/>
  <c r="J64" i="1"/>
  <c r="K64" i="1" s="1"/>
  <c r="L63" i="1"/>
  <c r="J63" i="1"/>
  <c r="K63" i="1" s="1"/>
  <c r="L60" i="1"/>
  <c r="M60" i="1" s="1"/>
  <c r="N60" i="1" s="1"/>
  <c r="J60" i="1"/>
  <c r="K60" i="1" s="1"/>
  <c r="L58" i="1"/>
  <c r="J58" i="1"/>
  <c r="K58" i="1" s="1"/>
  <c r="L57" i="1"/>
  <c r="M57" i="1" s="1"/>
  <c r="K57" i="1"/>
  <c r="J57" i="1"/>
  <c r="L56" i="1"/>
  <c r="M56" i="1" s="1"/>
  <c r="N56" i="1" s="1"/>
  <c r="J56" i="1"/>
  <c r="K56" i="1" s="1"/>
  <c r="L49" i="1"/>
  <c r="J49" i="1"/>
  <c r="K49" i="1" s="1"/>
  <c r="L48" i="1"/>
  <c r="M48" i="1" s="1"/>
  <c r="K48" i="1"/>
  <c r="J48" i="1"/>
  <c r="L47" i="1"/>
  <c r="M47" i="1" s="1"/>
  <c r="N47" i="1" s="1"/>
  <c r="J47" i="1"/>
  <c r="K47" i="1" s="1"/>
  <c r="M46" i="1"/>
  <c r="L46" i="1"/>
  <c r="J46" i="1"/>
  <c r="K46" i="1" s="1"/>
  <c r="L45" i="1"/>
  <c r="J45" i="1"/>
  <c r="K45" i="1" s="1"/>
  <c r="L43" i="1"/>
  <c r="M43" i="1" s="1"/>
  <c r="N43" i="1" s="1"/>
  <c r="J43" i="1"/>
  <c r="K43" i="1" s="1"/>
  <c r="L42" i="1"/>
  <c r="M42" i="1" s="1"/>
  <c r="K42" i="1"/>
  <c r="J42" i="1"/>
  <c r="L41" i="1"/>
  <c r="J41" i="1"/>
  <c r="K41" i="1" s="1"/>
  <c r="M40" i="1"/>
  <c r="L40" i="1"/>
  <c r="J40" i="1"/>
  <c r="K40" i="1" s="1"/>
  <c r="L39" i="1"/>
  <c r="M39" i="1" s="1"/>
  <c r="N39" i="1" s="1"/>
  <c r="J39" i="1"/>
  <c r="K39" i="1" s="1"/>
  <c r="L37" i="1"/>
  <c r="J37" i="1"/>
  <c r="K37" i="1" s="1"/>
  <c r="L36" i="1"/>
  <c r="M36" i="1" s="1"/>
  <c r="K36" i="1"/>
  <c r="J36" i="1"/>
  <c r="L35" i="1"/>
  <c r="M35" i="1" s="1"/>
  <c r="N35" i="1" s="1"/>
  <c r="J35" i="1"/>
  <c r="K35" i="1" s="1"/>
  <c r="M34" i="1"/>
  <c r="L34" i="1"/>
  <c r="J34" i="1"/>
  <c r="K34" i="1" s="1"/>
  <c r="L33" i="1"/>
  <c r="J33" i="1"/>
  <c r="K33" i="1" s="1"/>
  <c r="L31" i="1"/>
  <c r="M31" i="1" s="1"/>
  <c r="N31" i="1" s="1"/>
  <c r="J31" i="1"/>
  <c r="K31" i="1" s="1"/>
  <c r="M30" i="1"/>
  <c r="L30" i="1"/>
  <c r="J30" i="1"/>
  <c r="K30" i="1" s="1"/>
  <c r="L29" i="1"/>
  <c r="J29" i="1"/>
  <c r="K29" i="1" s="1"/>
  <c r="L28" i="1"/>
  <c r="M28" i="1" s="1"/>
  <c r="K28" i="1"/>
  <c r="J28" i="1"/>
  <c r="L27" i="1"/>
  <c r="M27" i="1" s="1"/>
  <c r="N27" i="1" s="1"/>
  <c r="J27" i="1"/>
  <c r="K27" i="1" s="1"/>
  <c r="M26" i="1"/>
  <c r="L26" i="1"/>
  <c r="J26" i="1"/>
  <c r="K26" i="1" s="1"/>
  <c r="M24" i="1"/>
  <c r="L24" i="1"/>
  <c r="J24" i="1"/>
  <c r="K24" i="1" s="1"/>
  <c r="L20" i="1"/>
  <c r="J20" i="1"/>
  <c r="K20" i="1" s="1"/>
  <c r="L19" i="1"/>
  <c r="M19" i="1" s="1"/>
  <c r="K19" i="1"/>
  <c r="J19" i="1"/>
  <c r="L18" i="1"/>
  <c r="M18" i="1" s="1"/>
  <c r="N18" i="1" s="1"/>
  <c r="J18" i="1"/>
  <c r="K18" i="1" s="1"/>
  <c r="M17" i="1"/>
  <c r="N17" i="1" s="1"/>
  <c r="L17" i="1"/>
  <c r="J17" i="1"/>
  <c r="K17" i="1" s="1"/>
  <c r="L16" i="1"/>
  <c r="J16" i="1"/>
  <c r="K16" i="1" s="1"/>
  <c r="L15" i="1"/>
  <c r="M15" i="1" s="1"/>
  <c r="K15" i="1"/>
  <c r="J15" i="1"/>
  <c r="L14" i="1"/>
  <c r="J14" i="1"/>
  <c r="K14" i="1" s="1"/>
  <c r="M113" i="1" l="1"/>
  <c r="N113" i="1" s="1"/>
  <c r="N100" i="1"/>
  <c r="N117" i="1"/>
  <c r="N15" i="1"/>
  <c r="N19" i="1"/>
  <c r="N24" i="1"/>
  <c r="N28" i="1"/>
  <c r="N36" i="1"/>
  <c r="N40" i="1"/>
  <c r="N48" i="1"/>
  <c r="N57" i="1"/>
  <c r="M87" i="1"/>
  <c r="N87" i="1" s="1"/>
  <c r="M88" i="1"/>
  <c r="N88" i="1" s="1"/>
  <c r="M106" i="1"/>
  <c r="N106" i="1" s="1"/>
  <c r="M122" i="1"/>
  <c r="N122" i="1" s="1"/>
  <c r="N26" i="1"/>
  <c r="N30" i="1"/>
  <c r="N34" i="1"/>
  <c r="N42" i="1"/>
  <c r="N46" i="1"/>
  <c r="N64" i="1"/>
  <c r="M97" i="1"/>
  <c r="N97" i="1" s="1"/>
  <c r="M123" i="1"/>
  <c r="N123" i="1" s="1"/>
  <c r="M16" i="1"/>
  <c r="N16" i="1" s="1"/>
  <c r="M20" i="1"/>
  <c r="N20" i="1" s="1"/>
  <c r="M29" i="1"/>
  <c r="N29" i="1" s="1"/>
  <c r="M33" i="1"/>
  <c r="N33" i="1" s="1"/>
  <c r="M37" i="1"/>
  <c r="N37" i="1" s="1"/>
  <c r="M41" i="1"/>
  <c r="N41" i="1" s="1"/>
  <c r="M45" i="1"/>
  <c r="N45" i="1" s="1"/>
  <c r="M49" i="1"/>
  <c r="N49" i="1" s="1"/>
  <c r="M58" i="1"/>
  <c r="N58" i="1" s="1"/>
  <c r="M63" i="1"/>
  <c r="N63" i="1" s="1"/>
  <c r="N69" i="1"/>
  <c r="M71" i="1"/>
  <c r="N71" i="1" s="1"/>
  <c r="N92" i="1"/>
  <c r="N110" i="1"/>
  <c r="M89" i="1"/>
  <c r="N89" i="1" s="1"/>
  <c r="M80" i="1"/>
  <c r="N80" i="1" s="1"/>
  <c r="M98" i="1"/>
  <c r="N98" i="1" s="1"/>
  <c r="M115" i="1"/>
  <c r="N115" i="1" s="1"/>
  <c r="M107" i="1"/>
  <c r="N107" i="1" s="1"/>
  <c r="M14" i="1"/>
  <c r="N14" i="1" s="1"/>
  <c r="M66" i="1"/>
  <c r="N66" i="1" s="1"/>
  <c r="N75" i="1"/>
  <c r="M76" i="1"/>
  <c r="N76" i="1" s="1"/>
  <c r="M79" i="1"/>
  <c r="N79" i="1" s="1"/>
  <c r="N84" i="1"/>
  <c r="M85" i="1"/>
  <c r="N85" i="1" s="1"/>
  <c r="N101" i="1"/>
  <c r="N118" i="1"/>
  <c r="M119" i="1"/>
  <c r="N119" i="1" s="1"/>
</calcChain>
</file>

<file path=xl/sharedStrings.xml><?xml version="1.0" encoding="utf-8"?>
<sst xmlns="http://schemas.openxmlformats.org/spreadsheetml/2006/main" count="467" uniqueCount="265">
  <si>
    <t>ferule dlhé</t>
  </si>
  <si>
    <t>10 ks/bal.</t>
  </si>
  <si>
    <t>bal</t>
  </si>
  <si>
    <t>ferule krátke</t>
  </si>
  <si>
    <t>násadec na chromatografickú kolónu pre MS</t>
  </si>
  <si>
    <t>5ks/bal.</t>
  </si>
  <si>
    <t>násadec na chromatografickú kolónu</t>
  </si>
  <si>
    <t>5 ks/bal.</t>
  </si>
  <si>
    <t>PTFE-silikónové tesnenia</t>
  </si>
  <si>
    <t>100ks/bal</t>
  </si>
  <si>
    <t>50ks/bal.</t>
  </si>
  <si>
    <t>Grafitové tesnenie pre plynový chromatograf</t>
  </si>
  <si>
    <t>1 ks 1/4 palca, montážny otvor 6 mm; počet 10 ks</t>
  </si>
  <si>
    <t>bal.</t>
  </si>
  <si>
    <t>Silikagél</t>
  </si>
  <si>
    <t>silikagél</t>
  </si>
  <si>
    <t>silikagél s indikátorom vlhkosti 3-6 mm (oranžový)</t>
  </si>
  <si>
    <t>kg</t>
  </si>
  <si>
    <t>silikagél pre stĺpcovú chromatografiu</t>
  </si>
  <si>
    <t>silikagél pre stĺpcovú chromatografiu, 60 Ǻ, 40-63 μm, 230-400 mesh</t>
  </si>
  <si>
    <t>1 kg/bal</t>
  </si>
  <si>
    <t>5 kg/bal</t>
  </si>
  <si>
    <t>25 kg/bal</t>
  </si>
  <si>
    <t>silikagél pre stĺpcovú chromatografiu, 60 Ǻ, 0.035-0.070 mm</t>
  </si>
  <si>
    <t>30 kg/bal</t>
  </si>
  <si>
    <t>do skúmavky so skrutkovacím uzáverom, širokohrdlé, 12x32 mm, 9 mm priemer</t>
  </si>
  <si>
    <t>sklená vložka bez plastových nožičiek na malý objem vzorky (250ul)</t>
  </si>
  <si>
    <t>inserty</t>
  </si>
  <si>
    <t>inserty sklenené pre závitové vialky ND9, biele sklo,</t>
  </si>
  <si>
    <t>spájacie PTFE kapiláry pre HPLC</t>
  </si>
  <si>
    <t>152 cm</t>
  </si>
  <si>
    <t>cm</t>
  </si>
  <si>
    <t>m</t>
  </si>
  <si>
    <t>TLC Silikagél 60 F254 na hliníkovej fólii , 20x20 cm</t>
  </si>
  <si>
    <t>25 ks/bal</t>
  </si>
  <si>
    <t>TLC Silikagél 60 F254 na hliníkovej fólii , 5x10 cm</t>
  </si>
  <si>
    <t>50 ks/bal</t>
  </si>
  <si>
    <t>mikrovialky</t>
  </si>
  <si>
    <t>vialky pre chromatografiu</t>
  </si>
  <si>
    <t>vialky s objemom 2 ml, svetlé a tmavé (250 ks+250 ks)</t>
  </si>
  <si>
    <t>vrchnáky na širokohrdlé vialky</t>
  </si>
  <si>
    <t>Plastové uzávery pre transparentné krimpovacie vialky ND11</t>
  </si>
  <si>
    <t>obsah jedného balenia 100 ks; materiál septa - silikón biely ultra čistý; uzáver na vialky s rozmerom 32x11,6 mm; 2 ml</t>
  </si>
  <si>
    <t>Chromatografická kolóna Superdex 200 Increase 10/300 GL</t>
  </si>
  <si>
    <t>Kolóna z borosilikátového skla, polyéteréterketón (PEEK), polypropylén (PP), etylén propyléndiénový monomér (EPDM) a perfluór-kaučuk (PFR), polyetylénový filter. Obmedzenie látok v používaní: oxidačné činidlá, nefiltrované roztoky. Chemická stabilita (telo kolóny): odolná voči väčšine roztokov používaných v kvapalinovej chromatografii okrem uhľovodíkov, aromatických rozpúšťadiel a chlórovaných uhľovodíkov. Maximálny prevádzkový prietok (ml/min.): 1,80 voda pri laboratórnej teplote, 0,90 20 % etanol, alebo 10 % glycerol pri laboratórnej teplote; 0,90 voda pri nízkej teplote; 0,45 20 % etanol, alebo 10 % glycerol pri nízkej teplote. Matrix: agaróza – dextrán kompozit. špecifikáciu spĺňa GE  Healthcare Superdex® 200 Increase 10/300 GL, 28-9909-44, rozsah frakcií (globulárne proteíny) min 10000 max 600000 Da; limit vylučovania (globulárne proteíny) ~ 1,3 × 10 na 6-tu Da; chemická stabilita:  všetky bežne používané vodné tlmivé roztoky (pH 3 – 12), močovina (až 8 M), iónové a neiónové detergenty, guanidín hydrochlorid (do 6 M); odporúčaný prevádzkový prietok 0,75 ml/min; typický pokles tlaku na lôžku 3,0 MPa; objem lôžka ~24 ml; dĺžka stĺpca 30 cm; vnútorný priemer stĺpca 10 mm; objem vzorky min 25 max 500 ul; veľkosť častíc 8,6 um; pH stabilita pri čistení na mieste min 1 max 14 pH; pH stabilita - funkčná min 3 max 12 pH; podmienky skladovania (20% etanol) min 4 max 30°C</t>
  </si>
  <si>
    <t>ks</t>
  </si>
  <si>
    <t>Chromatografická kolóna Superdex 75 Increase 10/300 GL</t>
  </si>
  <si>
    <t>Materiál: kolóna z borosilikátového skla, polyéteréterketón (PEEK), polypropylén (PP), etylén propyléndiénový monomér (EPDM) a perfluór-kaučuk (PFR), polyetylénový filter. Chemická stabilita: všetky bežne používané vodné tlmivé roztoky (pH 3 – 12), močovina (až 8 M), iónové a neiónové detergenty (napr. 1 % SDS), guanidín hydrochlorid (do 6 M), kyselina octová (do 1 M), metanol  (do 10 %), izopropanol (do 5 %), ditiotreitol (DTT) (do 5 mM), hydroxid sodný (do 0,5 M) Prípustné čistenie a dezinfekcia: acetonitril (do 30 %), hydroxid sodný (do 1 M), etanol (do 70 %), metanol (do 70 %), izopropanol (do 30 %), kyselina chlorovodíková (do 0,1 M), kyselina trifluóroctová (do 1 %), kyselina mravčia (do 70 %). Obmedzenie látok v používaní: oxidačné činidlá, nefiltrované vzorky a eluenty Chemická stabilita (telo kolóny): odolná voči väčšine roztokov používaných v kvapalinovej chromatografii okrem uhľovodíkov, aromatických rozpúšťadiel a chlórovaných uhľovodíkov Maximálny prevádzkový prietok (ml/min.): 1,60 voda pri laboratórnej teplote, 0,80 20 % etanol, alebo 10 % glycerol pri laboratórnej teplote; 0,80 voda pri nízkej teplote; 0,40 20 % etanol, alebo 10 % glycerol pri nízkej teplote. Matrix: agaróza – dextrán kompozit. Špecifikáciu spĺňa GE Healthcare Superdex® 75 Increase 10/300 GL, 29-1487-21. Rozsah frakcií (globulárne proteíny) min 3000 max 70000 Da; Limit vylučovania (globulárne proteíny) ~ 1 × 10 na 5-tu Da; odporúčaný prevádzkový prietok 0,80 ml/min; Typický pokles tlaku na lôžku 3,0 MPa; objem lôžka ~24 ml; dĺžka stĺpca 30 cm; vnútorný priemer stĺpca 10 mm; objem vzorky min 25 max 500 ul; veľkosť častíc 9 um; ph stabilita pri čistení na mieste min 1 max 14 pH; pH stabilita - funkčná min 3 max 12 pH; podmienky skladovania (20% etanol) min 4 max 30°C</t>
  </si>
  <si>
    <t>Chromatografická kolóna Superdex 75 Increase 5/150 GL</t>
  </si>
  <si>
    <t>Materiál: kolóna z borosilikátového skla, polyéteréterketón (PEEK), polypropylén (PP), etylén propyléndiénový monomér (EPDM) a perfluór-kaučuk (PFR), polyetylénový filter. Chemická stabilita: všetky bežne používané vodné tlmivé roztoky (pH 3 – 12), močovina (až 8 M), iónové a neiónové detergenty (napr. 1 % SDS), guanidín hydrochlorid (do 6 M), kyselina octová (do 1 M), metanol  (do 10 %), izopropanol (do 5 %), ditiotreitol (DTT) (do 5 mM), hydroxid sodný (do 0,5 M) Prípustné čistenie a dezinfekcia: acetonitril (do 30 %), hydroxid sodný (do 1 M), etanol (do 70 %), metanol (do 70 %), izopropanol (do 30 %), kyselina chlorovodíková (do 0,1 M), kyselina trifluóroctová (do 1 %), kyselina mravčia (do 70 %) Obmedzenie látok v používaní: oxidačné činidlá, nefiltrované vzorky a eluenty Chemická stabilita (telo kolóny): odolná voči väčšine roztokov používaných v kvapalinovej chromatografii okrem uhľovodíkov, aromatických rozpúšťadiel a chlórovaných uhľovodíkov Maximálny prevádzkový prietok (ml/min.): 0,75 voda pri laboratórnej teplote, 0,35 20 % etanol, alebo 10 % glycerol pri laboratórnej teplote; 0,35 voda pri nízkej teplote; 0,17 20 % etanol, alebo 10 % glycerol pri nízkej teplote. Matrix: agaróza – dextrán kompozit. Rozsah frakcií (globulárne proteíny) min 3000 mac 70000 Da; Limit vylučovania (globulárne proteíny) ~ 1 × 10 na 5-tu Da; odporúčaný prevádzkový prietok  0,45 ml/min; Typický pokles tlaku na lôžku 3,0 MPa; objem lôžka ~3 ml; dĺžka stĺpca 15 cm; vnútorný priemer stĺpca 5 mm; objem vzorky min 4 max 50 ul; veľkosť častíc 9 um; pH stabilita pri čistení na mieste min 1 max 14 pH; pH stabilita - funkčná min 3 max 12 pH; podmienky skladovania (20% etanol) min 4 max 30°C</t>
  </si>
  <si>
    <t>ferule, 0,8mm ID, preconditioned 15% grafite, 85% Vespel, 0,53 mm kolóna, dlhé</t>
  </si>
  <si>
    <t>ferule, 0,4mm ID, preconditioned 15% grafite, 85% Vespel, 0,1-0,25 mm kolóna, dlhé</t>
  </si>
  <si>
    <t>ferule, 0,8mm ID, Vespel, 0,45-0,53 mm na kolónu, krátke</t>
  </si>
  <si>
    <t>ferule, 0,4mm ID, Vespel, 0,1-0,25 mm na kolónu, krátke</t>
  </si>
  <si>
    <t>Násadec na chromatografickú kolónu, univerzálny, pre inlet alebo pre detektor</t>
  </si>
  <si>
    <t>polypropylénové inserty do širokohrdlých vialiek pre malé množstvá vzorky</t>
  </si>
  <si>
    <t>polypropylénová vložka bez plastových nožičiek na malý objem vzorky (250ul) do skúmavky so skrutkovacím uzáverom, širokohrdlé, 12x32 mm, 9 mm priemer</t>
  </si>
  <si>
    <t>TLC platničky pre kvapalinovú chromatografiu</t>
  </si>
  <si>
    <t>širokohrdlé vialky do automatických dávkovačov kvapalinových chromatografov</t>
  </si>
  <si>
    <t>vrchnáky s tesneniami na skúmavky pre vzorky automatických dávkovačov kvapalinových chromatografov širokohrdlé, 12x32 mm, 9 mm priemer, skrutkovací uzáver</t>
  </si>
  <si>
    <t>plastové závitové mikrovialky ND9, širokohrdlé, 0,3ml, 32x11,6mm, materiál PP, bez stupnice, transparentná farba</t>
  </si>
  <si>
    <t>číre skúmavky pre vzorky do automatických dávkovačov kvapalinových chromatografov, skrutkovací uzáver, širokohrdlé, 12x32 mm, 9 mm priemer; bez plochy na popis; svetlé 750 ks; tmavé 750 ks</t>
  </si>
  <si>
    <t>HPLC kolóna - Kromasil 5µm C18 100A  ( 20 % DPH)</t>
  </si>
  <si>
    <t>HPLC kolóna - Kromasil 5µm C18 100A - aplikácie (y) HPLC: vhodné - dĺžka 250 mm - vnútorný priemer (ID) 4,6 mm - matricová aktívna skupina C18 (oktadecyl) fáza - veľkosť častice 5 μm - veľkosť pórov 100 Å</t>
  </si>
  <si>
    <t>HPLC kolóna - Eclipse AAA   (20% DPH)</t>
  </si>
  <si>
    <t>HPLC kolóna - Eclipse AAA 4.6 x 150mm 3.5um - veľkosť častice 3,5 μm - vnútorný priemer (ID) 4,6 mm - dĺžka 150 mm</t>
  </si>
  <si>
    <t>Kolónky Izon qEVsingle na size exclusion chromatografiu</t>
  </si>
  <si>
    <t>Izolačný rozptyl: 35nm - 350nm pre delenie častíc &lt; 110 nm. Nominal flowrate (mL/min at 20°C): 0,17. Objem vzorky: do 150 µl. Objem kolóny: 3,5 ml. Optimal fraction size: 0,2 ml. Void volume:1 ml. Flush volume 4 ml. Nominal peak elution volume 0,6 ml. Jednorazové. ISO 13485 Certified. Balenie: 20 ks</t>
  </si>
  <si>
    <t>20ks/bal</t>
  </si>
  <si>
    <t>Kolónky Izon qEVoriginal na size exclusion chromatografiu</t>
  </si>
  <si>
    <t>Izolačný rozptyl: 35nm - 350nm pre delenie častíc &lt; 110 nm. Nominal flowrate (mL/min at 20°C): 0,6. Objem vzorky: do 500 µl. Objem kolóny: 10 ml. Optimal fraction size: 0,5 ml. Void volume:3 ml. Flush volume 15 ml. Nominal peak elution volume 1,5 ml. Znovu použiteľný 5x. ISO 13485 Certified. Balenie: 5 ks</t>
  </si>
  <si>
    <t>5ks/bal</t>
  </si>
  <si>
    <t>Kolónky Izon qEV2 na size exclusion chromatografiu</t>
  </si>
  <si>
    <t>Izolačný rozptyl: 35nm - 350nm pre delenie častíc &lt; 110 nm. Nominal flowrate (mL/min at 20°C): 1,5. Objem vzorky: do 2 ml. Objem kolóny: 47 ml. Optimal fraction size: 2 ml. Void volume: 14,25 ml. Flush volume 60 ml. Nominal peak elution volume 8 ml. Znovu použiteľný 5x. ISO 13485 Certified. Balenie: 2 ks</t>
  </si>
  <si>
    <t>2ks/bal</t>
  </si>
  <si>
    <t>Kolónky Izon qEV10 na size exclusion chromatografiu</t>
  </si>
  <si>
    <t>Izolačný rozptyl: 35nm - 350nm pre delenie častíc &lt; 110 nm. Nominal flowrate (mL/min at 20°C): 3,5. Objem vzorky: do 10 ml. Objem kolóny: 74 ml. Optimal fraction size: 5 ml. Void volume: 20 ml. Flush volume 120 ml. Nominal peak elution volume 20 ml. Znovu použiteľný 5x. ISO 13485 Certified. Balenie: 1 ks</t>
  </si>
  <si>
    <t>1ks/bal</t>
  </si>
  <si>
    <t>Kolónky Izon qEV100 na size exclusion chromatografiu</t>
  </si>
  <si>
    <t>Izolačný rozptyl: 35nm - 350nm pre delenie častíc &lt; 110 nm.  Nominal flowrate (mL/min at 20°C): 11. Objem vzorky: do 10 ml. Objem kolóny: 750 ml. Optimal fraction size: 25 alebo 50 ml. Void volume: 150 ml. Flush volume 700 ml. Nominal peak elution volume 200 ml. Znovu použiteľný 5x. ISO 13485 Certified. Balenie: 1 ks</t>
  </si>
  <si>
    <t xml:space="preserve">silikónové tesnenia do 9 mm vrchnákov </t>
  </si>
  <si>
    <t>silikónové tesnenia do 9 mm vrchnákov  pre vzorky automatických dávkovačov kvapalinových chromatografov</t>
  </si>
  <si>
    <t>bal/100ks</t>
  </si>
  <si>
    <t>prietokový čip pre priamu injektáž mobilnej fázy do elektrospreja</t>
  </si>
  <si>
    <t>prietokový čip pre priamu injektáž mobilnej fázy do elektrospreja, kompatibilný s Chip Cube  Chip II flow injection and infusion, kompatibilný s ChipCube MS interfaceom Agilent Technologies  G4240A</t>
  </si>
  <si>
    <t xml:space="preserve">veľkokapacitný čip s integrovanou záchytnou kolónou a analytickou kolónou </t>
  </si>
  <si>
    <t>veľkokapacitný čip s integrovanou záchytnou kolónou s objemom160nL a analytickou kolónou s náplňou C18 dĺžky150mm, veľkosť častíc 5 µm, veľkosť pórov 300A, kompatibilný s ChipCube MS interfaceom Agilent Technologies  G4240A</t>
  </si>
  <si>
    <t xml:space="preserve">deaktivovaná kremenná kapilára s polyimidovým povrchom </t>
  </si>
  <si>
    <t>deaktivovaná kremenná kapilára s polyimidovým povrchom s rozmerom ID 25 µm+/-02 OD 375 µm</t>
  </si>
  <si>
    <t>bal/10 m</t>
  </si>
  <si>
    <t>deaktivovaná kremenná kapilára s polyimidovým povrchom</t>
  </si>
  <si>
    <t>deaktivovaná kremenná kapilára s polyimidovým povrchom s rozmerom ID 50 µm+/-02 OD 375 µm</t>
  </si>
  <si>
    <t xml:space="preserve">ručne uťahovateľná mikrospojka, materiál PEEK, </t>
  </si>
  <si>
    <t>MicroTight Unions,PEEK, (.006" thruhole), pre použitie s 360 µm kapilárami</t>
  </si>
  <si>
    <t>bal/1 ks</t>
  </si>
  <si>
    <t>rukávniky pre vysokotlaké spájanie kremenných kapilár (do 300Bar)</t>
  </si>
  <si>
    <t>rukávniky pre vysokotlaké spájanie kremenných kapilár (do 300 Bar) "nano-sleeve connector"</t>
  </si>
  <si>
    <t>bal/5 ks</t>
  </si>
  <si>
    <t>prekoncentračná kolóna pre nanoHPLC</t>
  </si>
  <si>
    <t>prekoncentračná kolóna pre nanoHPLC, PM100 (C18, 5 µm, 0.1 x 20mm ) ručne uťahovateľná</t>
  </si>
  <si>
    <t>bal/2 ks</t>
  </si>
  <si>
    <t>analytická kolóna pre nanoHPLC s náplňou PepMap, C18</t>
  </si>
  <si>
    <t>analytická kolóna pre nanoHPLC s náplňou PepMap, C18, 300A, 5 µm, 250mm x 75 µm, ručne uťahovateľná</t>
  </si>
  <si>
    <t>analytická kolóna s náplňou Zorbax 300SCX,</t>
  </si>
  <si>
    <t>analytická kolóna s náplňou Zorbax 300SCX, 2,1x150mm, veľkosť častíc 5 µm</t>
  </si>
  <si>
    <t xml:space="preserve"> ferula 1/16 SS </t>
  </si>
  <si>
    <t xml:space="preserve">ferula 1/16 SS </t>
  </si>
  <si>
    <t>bal/100 ks</t>
  </si>
  <si>
    <t>1/32´´ SS ferula JR-ZF.5-5 </t>
  </si>
  <si>
    <t>nerezová skrutka</t>
  </si>
  <si>
    <t>nerezová skrutka pre ventily s rozmerom 1/32"</t>
  </si>
  <si>
    <t>nerezová skrutka pre ventily s rozmerom 1/16"</t>
  </si>
  <si>
    <t xml:space="preserve">sada pre vytváranie frít pri plnení kolón </t>
  </si>
  <si>
    <t>Frit-Kit (sada obsahuje. Formaldehyde, Kasil 1, Kasil 1624,rezač kapilár)</t>
  </si>
  <si>
    <t>nerezová spojka (ferula+skrutka) pre HPLC ventily s rozmerom 1/16́", štandardný typ</t>
  </si>
  <si>
    <t xml:space="preserve">štandardný nerezový (SS) ,,fitting" pre upevnenie kapiláry do HPLC ventilu s rozmermi otvorov 1/16 ́ ́ </t>
  </si>
  <si>
    <t>bal/10 ks</t>
  </si>
  <si>
    <t>nerezová ferula so štandardným stúpaním</t>
  </si>
  <si>
    <t>nerezová ferula s dvojitým stúpaním pre ventily Rheodyne</t>
  </si>
  <si>
    <t>kremenná kapilára s polyimidovým povrchom</t>
  </si>
  <si>
    <t>kremenná kapilára s polyimidovým povrchom s rozmerom ID 20 µm+/-02 OD 375 µm</t>
  </si>
  <si>
    <t xml:space="preserve"> kremenná kapilára s polyimidovým povrchom</t>
  </si>
  <si>
    <t xml:space="preserve"> kremenná kapilára s polyimidovým povrchom s rozmerom ID 75 µm+/-03 OD375 µm</t>
  </si>
  <si>
    <t>bal/25 m</t>
  </si>
  <si>
    <t xml:space="preserve"> kremenná kapilára s polyimidovým povrchom s rozmerom ID 100 µm+/-03 OD375 µm</t>
  </si>
  <si>
    <t xml:space="preserve">mikrospojka pre nanoLC systémy vrátane rukávnikov </t>
  </si>
  <si>
    <t>mikrospojka pre nanoLC systémy vrátane rukávnikov pre kapiláry s OD 280 µm</t>
  </si>
  <si>
    <t xml:space="preserve">mikrospojka pre vysokotlaké nanoLC systémy vrátane rukávnikov </t>
  </si>
  <si>
    <t>mikrospojka, tzv MicroTight Union, pre vysokotlaké nanoLC systémy vrátane rukávnikov pre kapiláry s otvorom 1/32"</t>
  </si>
  <si>
    <t xml:space="preserve">rukávniky pre spájanie kapilár z materiálu  PEEK </t>
  </si>
  <si>
    <t>Tubing  sleves PEEK OD 0,062, ID 0,016´´ pre kapiláry s OD 350-390 µm</t>
  </si>
  <si>
    <t>bal/50 ks</t>
  </si>
  <si>
    <t xml:space="preserve">kapilára pre prenos iónov do hmotnostného analyzátora, 0.6 mm ID </t>
  </si>
  <si>
    <t>transfer kapilára pre prenos iónov do hmotnostného spektrometra  Agilent QTOF 6538</t>
  </si>
  <si>
    <t>kapilára pre prenos iónov do hmotnostného analyzátora, 0.6 mm ID</t>
  </si>
  <si>
    <t>sklenená kapilára Glass D6, 48-d0, 6-L180-R1GOhm  kompatibilná s Amazon speed ETD Bruker</t>
  </si>
  <si>
    <t>analytická chromatografická kolóna so sorbentom SCX (silný katiónmenič)</t>
  </si>
  <si>
    <t xml:space="preserve">ks </t>
  </si>
  <si>
    <t xml:space="preserve">analytická chromatografická kolóna s náplňou C-18 </t>
  </si>
  <si>
    <t>analytická chromatografická kolóna s náplňou C-18 upravenou na analýzu aminokyselín typu AAA, rozmery 3 x 150 mm, veľkosť častíc 3,5µm</t>
  </si>
  <si>
    <t>veľká záchytná náplň na uhľovodíky na generovaný dusík´</t>
  </si>
  <si>
    <t>veľká záchytná náplň na uhľovodíky na generovaný dusík, prípojka 1/4´´</t>
  </si>
  <si>
    <t>veľká záchytná náplň univerzálna na generovaný dusík</t>
  </si>
  <si>
    <t>veľká záchytná náplň univerzálna na generovaný dusík, prípojka 1/4´´</t>
  </si>
  <si>
    <t>držiak predkolón pre UHPLC predkolóny</t>
  </si>
  <si>
    <t>guard cartridge holder</t>
  </si>
  <si>
    <t>analytická kolóna s náplňou C-18, 2,1x 100 mm, 3.5 μm</t>
  </si>
  <si>
    <t xml:space="preserve">HPLC analytická kolóna s náplňou C-18, veľkosť pórov 95Å, 2.1 x 100 mm, veľkosť častíc 3.5 µm </t>
  </si>
  <si>
    <t xml:space="preserve">analytická kolóna s náplňou C-18,pre analýzu nepolárnych látok, 3.0 x 150 mm, 5 µm </t>
  </si>
  <si>
    <t xml:space="preserve">HPLC analytická kolóna s náplňou C-18, veľkosť pórov 80Å C18, 3.0 x 150 mm, veľkosť častíc 5 µm </t>
  </si>
  <si>
    <t>Predkolónky kompatibilné s držiakom predkolón  Eclipse Plus  s náplňou C18 Grd,2.1x12.5mm, 5 μm</t>
  </si>
  <si>
    <t>Predkolónky kompatibilné s držiakom predkolón  Eclipse Plus  Agilent Technologies, s náplňou Zorbax Extend -C18, 2.1x12.5mm, veľkosť častíc 5  μm</t>
  </si>
  <si>
    <t>bal/4 ks</t>
  </si>
  <si>
    <t>Predkolónky kompatibilné s držiakom predkolón  Eclipse Plus s náplňou C18 Stable Bond,2.1x12.5mm, 5 μm</t>
  </si>
  <si>
    <t>Predkolónky kompatibilné s držiakom predkolón  Eclipse Plus Agilent Technologies, s náplňou C18 Stable Bond , 2.1x12.5mm, veľkosť častíc 5  μm</t>
  </si>
  <si>
    <t>analytická kolóna s náplňou fenyl - hexyl, 2,1 x 100 mm, 2,7 μm</t>
  </si>
  <si>
    <t>HPLC analytická kolóna s náplňou fenyl - hexyl, 2,1 x 100 mm, veľkosť častíc 2,7  μm vhodná na analýzy terpénov</t>
  </si>
  <si>
    <t xml:space="preserve">analytická kolóna s náplňou fenyl - hexyl, 2.1 x 100 mm, 3.5 µm </t>
  </si>
  <si>
    <t>HPLC analytická kolóna s náplňou fenyl - hexyl, 2,1 x 100 mm, veľkosť častíc 3.5  μm, veľkosť pórov 95Å,  vhodná na analýzy bázických látok</t>
  </si>
  <si>
    <t>analytická kolóna s náplňou typu HILIC, 95Å, 3,5 µm, 2,1 x 100 mm</t>
  </si>
  <si>
    <t>HPLC analytická kolóna s náplňou HILIC pre analýzu polárnych zlúčenín,  2,1 x 100 mm, veľkosť pórov 95Å, veľkosť častíc 3,5 µm,</t>
  </si>
  <si>
    <t>analytická kolóna s náplňou NH2, 250 x 4.6 mm, 5 μm</t>
  </si>
  <si>
    <t>HPLC analytická kolóna s náplňou   NH2, veľkosť pórov  100A, 250 x 4.6 mm, veľkosť častíc 5 μm</t>
  </si>
  <si>
    <t>analytická kolóna s  polárnou náplňou na báze RP</t>
  </si>
  <si>
    <t>HPLC analytická kolóna s polárnou náplňou na RP nosiči, 2.0 x 100 mm,  veľkosť častíc 2.5 µm</t>
  </si>
  <si>
    <t xml:space="preserve">Frity </t>
  </si>
  <si>
    <t>Frity na záchyt nečistôt z mobilnej fázy v oplachovom ventile kvapalinového chromatografu</t>
  </si>
  <si>
    <t>1bal/5ks</t>
  </si>
  <si>
    <t>Čipy</t>
  </si>
  <si>
    <t>Kapiláry s príslušenstvom</t>
  </si>
  <si>
    <t>Ferule a nerezové skrutky</t>
  </si>
  <si>
    <t xml:space="preserve">Frity a príslušenstvo </t>
  </si>
  <si>
    <t>Náplne na generovaný dusík</t>
  </si>
  <si>
    <r>
      <t xml:space="preserve">analytická chromatografická kolóna so sorbentom SCX (silný katiónmenič), vhodná na separáciu peptidov s rozmermi 2.1x150mm,5 </t>
    </r>
    <r>
      <rPr>
        <sz val="8"/>
        <color indexed="8"/>
        <rFont val="Calibri"/>
        <family val="2"/>
        <charset val="238"/>
      </rPr>
      <t>µ</t>
    </r>
    <r>
      <rPr>
        <sz val="8"/>
        <color theme="1"/>
        <rFont val="Calibri"/>
        <family val="2"/>
        <charset val="238"/>
        <scheme val="minor"/>
      </rPr>
      <t xml:space="preserve">m </t>
    </r>
  </si>
  <si>
    <t>Násadce, septá a tesnenia</t>
  </si>
  <si>
    <t>Mikrospojka pre nanoLC systémy</t>
  </si>
  <si>
    <t>Inlety a linery</t>
  </si>
  <si>
    <t>PTFE-silikónové tesnenia, septá, do vrchnákov širokohrdlých vialiek</t>
  </si>
  <si>
    <t>sklené inserty do širokohrdlých vialiek pre malé množstvá vzorky</t>
  </si>
  <si>
    <t>sklená vložka bez plastových nožičiek na malý objem vzorky (100ul) do skúmavky so skrutkovacím uzáverom, širokohrdlé, 12x32 mm, 9 mm priemer</t>
  </si>
  <si>
    <t>inserty sklenené pre závitové vialky ND9, biele sklo, rozmery: 31x6, 12mm špička, objem 0,1ml</t>
  </si>
  <si>
    <t>Inlet LINER</t>
  </si>
  <si>
    <t>Inlet liner, Ultra Inert, split, taper, low pressure drop, glass wool, length 78,5 mm, volume 870 miktoL, Liner OD 6,25 mm, 5/pk</t>
  </si>
  <si>
    <t>INLET septa</t>
  </si>
  <si>
    <t>septá, non stick, BTO Inlet, 11 mm, pre teplotu max. do 400 stupňov</t>
  </si>
  <si>
    <t>spájacie PTFE kapiláry pre HPLC, vnútorný priemer 0.020 mm - farba oranžová; 152 cm</t>
  </si>
  <si>
    <t>spájacie PTFE kapiláry pre HPLC, vnútorný priemer 0.030 mm - farba zelená; 152 cm</t>
  </si>
  <si>
    <t>spájacie PTFE kapiláry pre HPLC, vnútorný priemer 0.050 mm -farba béžová</t>
  </si>
  <si>
    <t>spájacie PTFE kapiláry pre HPLC, vnútorný priemer 0.075 mm - farba čierna</t>
  </si>
  <si>
    <t>Chromatografická kolóna FFAP</t>
  </si>
  <si>
    <r>
      <t xml:space="preserve">DB-FFAP 30m, 0.53mm, 0.50um, LTM, teplotný rozsah 0-250 </t>
    </r>
    <r>
      <rPr>
        <sz val="8"/>
        <color theme="1"/>
        <rFont val="Calibri"/>
        <family val="2"/>
        <charset val="238"/>
      </rPr>
      <t>°C</t>
    </r>
  </si>
  <si>
    <t>SPE extrakčné kolónky na extrakciu na tuhej fáze s polymérovou náplňou, s množstvom náplne 60 mg, objem kolónky 1 mL</t>
  </si>
  <si>
    <t>SPE extrakčné kolónky s polymérovou fázou  s množstvom náplne  60 mg</t>
  </si>
  <si>
    <t>SPE extrakčné kolónky na extrakciu na tuhej fáze s fázou C18  s množstvom náplne  50 mg, objem 1 ml, 120 µm veľkosť častíc</t>
  </si>
  <si>
    <t xml:space="preserve">SPE extrakčné kolónky s fázou C18 </t>
  </si>
  <si>
    <t>SPE extrakčné kolónky na extrakciu na tuhej fáze s fázou C18 s množstvom náplne 50 mg, objem 1 ml, 40 µm veľkosť častíc</t>
  </si>
  <si>
    <t>acid trap insert na záchyt kyselín pri odparovaní na vákuovom koncentrátore speed Vac</t>
  </si>
  <si>
    <t>pasca pre záchyt kyselín</t>
  </si>
  <si>
    <t>solvent trap insert na záchyt rozpúšťadiel pri odparovaní na vákuovom koncentrátore speed Vac</t>
  </si>
  <si>
    <t>pasca pre záchyt rozpúšťadiel</t>
  </si>
  <si>
    <t>náplne do reverznej osmózy na vychytávanie iónov pre produkciu vody LC/MS čistoty</t>
  </si>
  <si>
    <t>katex a anex</t>
  </si>
  <si>
    <t>MTP AnchorChip™ 1536 BC</t>
  </si>
  <si>
    <t>kovový terčík pre nanášanie vzoriek pre MALDI</t>
  </si>
  <si>
    <t>PP uzávery závit. ND24 bez otvoru k vialkam 20 ml na uchovávanie štandardov a vzoriek</t>
  </si>
  <si>
    <t>PP uzávery závit. ND24 bez otvoru</t>
  </si>
  <si>
    <t>PP uzávery závit. ND15 bez otvoru k vialkam 8 ml na uchovávanie štandardov a vzoriek</t>
  </si>
  <si>
    <t>PP uzávery závit. ND15 bez otvoru</t>
  </si>
  <si>
    <t>vialky na vzorky 20 ml s uzáverom ND 24  na uchovávanie štandardov a vzoriek</t>
  </si>
  <si>
    <t>vialky na vzorky 20 ml s uzáverom ND 24</t>
  </si>
  <si>
    <t>vialky na vzorky 8 ml s uzáverom ND15 na uchovávanie štandardov a vzoriek</t>
  </si>
  <si>
    <t>vialky na vzorky 8 ml s uzáverom ND15</t>
  </si>
  <si>
    <t>Chromatografické kolóny a predkolonky, SPE kolónky</t>
  </si>
  <si>
    <t>Pasce na záchyt rozpúšťadiel</t>
  </si>
  <si>
    <t>rezač kovových kapilár</t>
  </si>
  <si>
    <t>rezač kremenných kapilár s rotujúcim diamantovým hrotom </t>
  </si>
  <si>
    <t>rezač kremenných kapilár s rotujúcim diamantovým hrotom pre kapiláry s priemerom 0,25 mm do 0,53 mm ID,  pre 0,78 mm OD maximum</t>
  </si>
  <si>
    <t>Rezače na kolóny</t>
  </si>
  <si>
    <r>
      <rPr>
        <sz val="10"/>
        <rFont val="Arial"/>
        <family val="2"/>
        <charset val="238"/>
      </rPr>
      <t xml:space="preserve">Verejný obstarávateľ/kupujúci: </t>
    </r>
    <r>
      <rPr>
        <b/>
        <sz val="10"/>
        <rFont val="Arial"/>
        <family val="2"/>
        <charset val="238"/>
      </rPr>
      <t>Univerzita Pavla Jozefa Šafárika v Košiciach</t>
    </r>
  </si>
  <si>
    <t>Uchádzač/predávajúci:</t>
  </si>
  <si>
    <t>Cena predmetu zákazky / zmluvy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</si>
  <si>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</si>
  <si>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</si>
  <si>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</si>
  <si>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</si>
  <si>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</si>
  <si>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</si>
  <si>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</si>
  <si>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</si>
  <si>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</si>
  <si>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</si>
  <si>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</si>
  <si>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</si>
  <si>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</si>
  <si>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</si>
  <si>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</si>
  <si>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</si>
  <si>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Cena za MJ</t>
  </si>
  <si>
    <t>Cena za predpokladané množstvo MJ</t>
  </si>
  <si>
    <t>p o n u k a</t>
  </si>
  <si>
    <t xml:space="preserve">p. č. </t>
  </si>
  <si>
    <t>Požadované balenie</t>
  </si>
  <si>
    <t xml:space="preserve">Merná 
jednotka (MJ) </t>
  </si>
  <si>
    <t xml:space="preserve">Predpokladané množstvo MJ </t>
  </si>
  <si>
    <t>bez DPH (EUR)</t>
  </si>
  <si>
    <t>Sadzba DPH (%)</t>
  </si>
  <si>
    <t>DPH (EUR)</t>
  </si>
  <si>
    <t>s DPH (EUR)</t>
  </si>
  <si>
    <t xml:space="preserve"> názov / katalóg.číslo / link na web produktu / opis </t>
  </si>
  <si>
    <t>H/100 x I</t>
  </si>
  <si>
    <t>H + J</t>
  </si>
  <si>
    <t>F x H</t>
  </si>
  <si>
    <t>L/100 x I</t>
  </si>
  <si>
    <t>L + M</t>
  </si>
  <si>
    <r>
      <rPr>
        <sz val="10"/>
        <rFont val="Arial"/>
        <family val="2"/>
        <charset val="238"/>
      </rPr>
      <t xml:space="preserve">Predmet zákazky/zmluvy: </t>
    </r>
    <r>
      <rPr>
        <b/>
        <sz val="10"/>
        <rFont val="Arial"/>
        <family val="2"/>
        <charset val="238"/>
      </rPr>
      <t xml:space="preserve">Spotrebný laboratórny a zdravotnícky materiál - </t>
    </r>
    <r>
      <rPr>
        <b/>
        <sz val="10"/>
        <color rgb="FFFF00FF"/>
        <rFont val="Arial"/>
        <family val="2"/>
        <charset val="238"/>
      </rPr>
      <t>Časť C - Chromatografický laboratórny materiál</t>
    </r>
  </si>
  <si>
    <t>Časť C - Chromatografický laboratórny materiál</t>
  </si>
  <si>
    <t>Príloha B.1-C súťažných podkladov: Špecifikácia a cena predmetu zákazky</t>
  </si>
  <si>
    <t xml:space="preserve">Príloha č. 1 C zmluvy: Špecifikácia a cena predmetu zmluvy </t>
  </si>
  <si>
    <t>celková cena 
za časť C. predmetu zákazky 
v EUR bez DPH</t>
  </si>
  <si>
    <t>celková cena 
za časť C. predmetu zákazky 
v EUR s DPH</t>
  </si>
  <si>
    <t>Názov položky</t>
  </si>
  <si>
    <t>Špecifikácia  položky</t>
  </si>
  <si>
    <r>
      <rPr>
        <b/>
        <i/>
        <sz val="8"/>
        <color theme="5" tint="-0.499984740745262"/>
        <rFont val="Arial"/>
        <family val="2"/>
        <charset val="238"/>
      </rPr>
      <t xml:space="preserve">* </t>
    </r>
    <r>
      <rPr>
        <i/>
        <sz val="8"/>
        <rFont val="Arial"/>
        <family val="2"/>
        <charset val="238"/>
      </rPr>
      <t>Ak uchádzač nie je platcom DPH, uvedie sadzbu DPH v %   0. 
Na skutočnosť, že nie je platcom DPH upozorní.
Ak uchádzač je platcom DPH, uvedie príslušnú sadzbu DPH.</t>
    </r>
  </si>
  <si>
    <t>V ................................     dňa    .......................</t>
  </si>
  <si>
    <t>podpis uchádzača/predávajúceho: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</si>
</sst>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color rgb="FF30303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FF"/>
      <name val="Arial"/>
      <family val="2"/>
      <charset val="238"/>
    </font>
    <font>
      <i/>
      <sz val="10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b/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20"/>
      <color theme="9" tint="-0.249977111117893"/>
      <name val="Calibri"/>
      <family val="2"/>
      <charset val="238"/>
      <scheme val="minor"/>
    </font>
    <font>
      <b/>
      <sz val="9"/>
      <name val="Calibri"/>
      <family val="2"/>
      <charset val="238"/>
    </font>
    <font>
      <sz val="10"/>
      <name val="Calibri"/>
      <family val="2"/>
      <charset val="238"/>
    </font>
    <font>
      <i/>
      <sz val="8"/>
      <name val="Calibri"/>
      <family val="2"/>
      <charset val="238"/>
    </font>
    <font>
      <sz val="8"/>
      <name val="Calibri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color theme="9" tint="-0.249977111117893"/>
      <name val="Calibri"/>
      <family val="2"/>
      <charset val="238"/>
      <scheme val="minor"/>
    </font>
    <font>
      <b/>
      <i/>
      <sz val="8"/>
      <color theme="0" tint="-0.499984740745262"/>
      <name val="Arial"/>
      <family val="2"/>
      <charset val="238"/>
    </font>
    <font>
      <i/>
      <sz val="8"/>
      <color theme="0" tint="-0.499984740745262"/>
      <name val="Arial"/>
      <family val="2"/>
      <charset val="238"/>
    </font>
    <font>
      <b/>
      <sz val="10"/>
      <name val="Calibri"/>
      <family val="2"/>
      <charset val="238"/>
    </font>
    <font>
      <b/>
      <sz val="11"/>
      <color rgb="FFFF00FF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i/>
      <sz val="8"/>
      <name val="Arial"/>
      <family val="2"/>
      <charset val="238"/>
    </font>
    <font>
      <b/>
      <i/>
      <sz val="8"/>
      <color theme="5" tint="-0.499984740745262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E7FF"/>
        <bgColor indexed="22"/>
      </patternFill>
    </fill>
    <fill>
      <patternFill patternType="solid">
        <fgColor rgb="FFFBE5D6"/>
        <bgColor rgb="FFD6E9C9"/>
      </patternFill>
    </fill>
    <fill>
      <patternFill patternType="solid">
        <fgColor rgb="FFFBE5D6"/>
        <bgColor indexed="64"/>
      </patternFill>
    </fill>
    <fill>
      <patternFill patternType="solid">
        <fgColor rgb="FFFBE5D6"/>
        <bgColor indexed="27"/>
      </patternFill>
    </fill>
    <fill>
      <patternFill patternType="solid">
        <fgColor rgb="FFE7E7FF"/>
        <bgColor rgb="FF99CCFF"/>
      </patternFill>
    </fill>
    <fill>
      <patternFill patternType="solid">
        <fgColor rgb="FFE7E7FF"/>
        <bgColor indexed="64"/>
      </patternFill>
    </fill>
    <fill>
      <patternFill patternType="solid">
        <fgColor rgb="FFFF8FFF"/>
        <bgColor indexed="64"/>
      </patternFill>
    </fill>
    <fill>
      <patternFill patternType="solid">
        <fgColor rgb="FFE2EFDA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FF00FF"/>
      </left>
      <right/>
      <top style="thin">
        <color rgb="FFFF00FF"/>
      </top>
      <bottom style="thin">
        <color rgb="FFFF00FF"/>
      </bottom>
      <diagonal/>
    </border>
    <border>
      <left/>
      <right/>
      <top style="thin">
        <color rgb="FFFF00FF"/>
      </top>
      <bottom style="thin">
        <color rgb="FFFF00FF"/>
      </bottom>
      <diagonal/>
    </border>
    <border>
      <left/>
      <right style="medium">
        <color rgb="FFFF00FF"/>
      </right>
      <top style="medium">
        <color rgb="FFFF00FF"/>
      </top>
      <bottom style="medium">
        <color rgb="FFFF00FF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rgb="FFFF00FF"/>
      </left>
      <right/>
      <top style="medium">
        <color rgb="FFFF00FF"/>
      </top>
      <bottom style="medium">
        <color rgb="FFFF00FF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top" wrapText="1" shrinkToFit="1"/>
    </xf>
    <xf numFmtId="0" fontId="4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3" fillId="0" borderId="5" xfId="0" applyFont="1" applyFill="1" applyBorder="1" applyAlignment="1">
      <alignment wrapText="1"/>
    </xf>
    <xf numFmtId="0" fontId="4" fillId="0" borderId="5" xfId="0" applyFont="1" applyFill="1" applyBorder="1" applyAlignment="1">
      <alignment wrapText="1"/>
    </xf>
    <xf numFmtId="0" fontId="2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5" xfId="0" applyNumberFormat="1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/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top" wrapText="1" shrinkToFi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4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center" vertical="center" wrapText="1"/>
    </xf>
    <xf numFmtId="4" fontId="12" fillId="0" borderId="0" xfId="0" applyNumberFormat="1" applyFont="1" applyBorder="1" applyAlignment="1">
      <alignment wrapText="1"/>
    </xf>
    <xf numFmtId="4" fontId="12" fillId="0" borderId="0" xfId="0" applyNumberFormat="1" applyFont="1" applyAlignment="1">
      <alignment horizontal="left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5" fillId="0" borderId="14" xfId="0" applyNumberFormat="1" applyFont="1" applyBorder="1" applyAlignment="1">
      <alignment horizontal="center" vertical="center" wrapText="1"/>
    </xf>
    <xf numFmtId="4" fontId="15" fillId="0" borderId="15" xfId="0" applyNumberFormat="1" applyFont="1" applyBorder="1" applyAlignment="1">
      <alignment horizontal="left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4" fontId="15" fillId="0" borderId="18" xfId="0" applyNumberFormat="1" applyFont="1" applyBorder="1" applyAlignment="1">
      <alignment horizontal="center" vertical="center" wrapText="1"/>
    </xf>
    <xf numFmtId="3" fontId="15" fillId="0" borderId="16" xfId="0" applyNumberFormat="1" applyFont="1" applyBorder="1" applyAlignment="1">
      <alignment horizontal="center" vertical="center" wrapText="1"/>
    </xf>
    <xf numFmtId="4" fontId="15" fillId="0" borderId="16" xfId="0" applyNumberFormat="1" applyFont="1" applyBorder="1" applyAlignment="1">
      <alignment horizontal="center" vertical="center" wrapText="1"/>
    </xf>
    <xf numFmtId="4" fontId="15" fillId="0" borderId="19" xfId="0" applyNumberFormat="1" applyFont="1" applyBorder="1" applyAlignment="1">
      <alignment horizontal="center" vertical="center" wrapText="1"/>
    </xf>
    <xf numFmtId="4" fontId="12" fillId="0" borderId="0" xfId="0" applyNumberFormat="1" applyFont="1" applyBorder="1" applyAlignment="1">
      <alignment horizontal="center" wrapText="1"/>
    </xf>
    <xf numFmtId="0" fontId="18" fillId="8" borderId="1" xfId="0" applyFont="1" applyFill="1" applyBorder="1" applyAlignment="1">
      <alignment horizontal="center" vertical="center"/>
    </xf>
    <xf numFmtId="0" fontId="19" fillId="9" borderId="6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21" fillId="8" borderId="6" xfId="0" applyFont="1" applyFill="1" applyBorder="1" applyAlignment="1">
      <alignment horizontal="center" vertical="center" wrapText="1"/>
    </xf>
    <xf numFmtId="0" fontId="22" fillId="8" borderId="7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4" fontId="23" fillId="7" borderId="6" xfId="0" applyNumberFormat="1" applyFont="1" applyFill="1" applyBorder="1" applyAlignment="1">
      <alignment horizontal="center" vertical="center" wrapText="1"/>
    </xf>
    <xf numFmtId="3" fontId="23" fillId="7" borderId="6" xfId="0" applyNumberFormat="1" applyFont="1" applyFill="1" applyBorder="1" applyAlignment="1">
      <alignment horizontal="center" vertical="center" wrapText="1"/>
    </xf>
    <xf numFmtId="4" fontId="24" fillId="7" borderId="6" xfId="0" applyNumberFormat="1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6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20" xfId="0" applyFont="1" applyBorder="1" applyAlignment="1" applyProtection="1">
      <alignment horizontal="center" vertical="center" wrapText="1"/>
      <protection locked="0"/>
    </xf>
    <xf numFmtId="4" fontId="27" fillId="0" borderId="18" xfId="0" applyNumberFormat="1" applyFont="1" applyBorder="1" applyAlignment="1">
      <alignment horizontal="center" vertical="center"/>
    </xf>
    <xf numFmtId="4" fontId="27" fillId="0" borderId="16" xfId="0" applyNumberFormat="1" applyFont="1" applyBorder="1" applyAlignment="1">
      <alignment horizontal="center" vertical="center"/>
    </xf>
    <xf numFmtId="4" fontId="27" fillId="0" borderId="16" xfId="0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28" fillId="10" borderId="0" xfId="0" applyFont="1" applyFill="1" applyBorder="1" applyAlignment="1">
      <alignment vertical="center" wrapText="1"/>
    </xf>
    <xf numFmtId="0" fontId="0" fillId="11" borderId="0" xfId="0" applyFill="1" applyBorder="1"/>
    <xf numFmtId="4" fontId="0" fillId="5" borderId="21" xfId="0" applyNumberFormat="1" applyFill="1" applyBorder="1" applyAlignment="1">
      <alignment horizontal="right" vertical="center"/>
    </xf>
    <xf numFmtId="1" fontId="0" fillId="5" borderId="21" xfId="0" applyNumberFormat="1" applyFill="1" applyBorder="1" applyAlignment="1">
      <alignment horizontal="center" vertical="center"/>
    </xf>
    <xf numFmtId="4" fontId="0" fillId="0" borderId="22" xfId="0" applyNumberFormat="1" applyBorder="1" applyAlignment="1">
      <alignment horizontal="right" vertical="center"/>
    </xf>
    <xf numFmtId="4" fontId="0" fillId="0" borderId="23" xfId="0" applyNumberFormat="1" applyBorder="1" applyAlignment="1">
      <alignment horizontal="right" vertical="center"/>
    </xf>
    <xf numFmtId="49" fontId="0" fillId="5" borderId="23" xfId="0" applyNumberForma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4" fontId="30" fillId="0" borderId="27" xfId="0" applyNumberFormat="1" applyFont="1" applyBorder="1" applyAlignment="1">
      <alignment horizontal="right" vertical="center"/>
    </xf>
    <xf numFmtId="0" fontId="0" fillId="0" borderId="28" xfId="0" applyBorder="1"/>
    <xf numFmtId="0" fontId="0" fillId="0" borderId="29" xfId="0" applyBorder="1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0" fontId="3" fillId="8" borderId="1" xfId="0" applyFont="1" applyFill="1" applyBorder="1" applyAlignment="1">
      <alignment horizontal="center" vertical="center"/>
    </xf>
    <xf numFmtId="0" fontId="1" fillId="11" borderId="0" xfId="0" applyFont="1" applyFill="1" applyBorder="1" applyAlignment="1">
      <alignment vertical="center" wrapText="1"/>
    </xf>
    <xf numFmtId="0" fontId="0" fillId="11" borderId="0" xfId="0" applyFill="1"/>
    <xf numFmtId="0" fontId="19" fillId="0" borderId="30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49" fontId="0" fillId="11" borderId="23" xfId="0" applyNumberFormat="1" applyFill="1" applyBorder="1" applyAlignment="1">
      <alignment horizontal="left" vertical="center"/>
    </xf>
    <xf numFmtId="0" fontId="1" fillId="11" borderId="4" xfId="0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5" fillId="0" borderId="31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0" fontId="1" fillId="11" borderId="3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34" fillId="13" borderId="10" xfId="0" applyFont="1" applyFill="1" applyBorder="1" applyAlignment="1">
      <alignment horizontal="left"/>
    </xf>
    <xf numFmtId="0" fontId="34" fillId="13" borderId="11" xfId="0" applyFont="1" applyFill="1" applyBorder="1" applyAlignment="1">
      <alignment horizontal="left"/>
    </xf>
    <xf numFmtId="0" fontId="34" fillId="13" borderId="11" xfId="0" applyFont="1" applyFill="1" applyBorder="1" applyAlignment="1">
      <alignment horizontal="left" vertical="center"/>
    </xf>
    <xf numFmtId="0" fontId="34" fillId="13" borderId="12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4" fontId="14" fillId="0" borderId="14" xfId="0" applyNumberFormat="1" applyFont="1" applyBorder="1" applyAlignment="1">
      <alignment horizontal="left" vertical="center" wrapText="1"/>
    </xf>
    <xf numFmtId="4" fontId="14" fillId="0" borderId="15" xfId="0" applyNumberFormat="1" applyFont="1" applyBorder="1" applyAlignment="1">
      <alignment horizontal="left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4" fontId="17" fillId="7" borderId="3" xfId="0" applyNumberFormat="1" applyFont="1" applyFill="1" applyBorder="1" applyAlignment="1">
      <alignment horizontal="center" vertical="center" wrapText="1"/>
    </xf>
    <xf numFmtId="4" fontId="17" fillId="7" borderId="4" xfId="0" applyNumberFormat="1" applyFont="1" applyFill="1" applyBorder="1" applyAlignment="1">
      <alignment horizontal="center" vertical="center" wrapText="1"/>
    </xf>
    <xf numFmtId="4" fontId="17" fillId="7" borderId="5" xfId="0" applyNumberFormat="1" applyFont="1" applyFill="1" applyBorder="1" applyAlignment="1">
      <alignment horizontal="center" vertical="center" wrapText="1"/>
    </xf>
    <xf numFmtId="4" fontId="32" fillId="0" borderId="0" xfId="0" applyNumberFormat="1" applyFont="1" applyAlignment="1">
      <alignment horizontal="left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4" fontId="31" fillId="12" borderId="32" xfId="0" applyNumberFormat="1" applyFont="1" applyFill="1" applyBorder="1" applyAlignment="1">
      <alignment horizontal="right" vertical="center"/>
    </xf>
    <xf numFmtId="4" fontId="31" fillId="12" borderId="26" xfId="0" applyNumberFormat="1" applyFont="1" applyFill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E7E7FF"/>
      <color rgb="FFFBE5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tabSelected="1" topLeftCell="A111" zoomScale="70" zoomScaleNormal="70" zoomScaleSheetLayoutView="55" workbookViewId="0">
      <selection activeCell="K152" sqref="K152"/>
    </sheetView>
  </sheetViews>
  <sheetFormatPr defaultRowHeight="15" x14ac:dyDescent="0.25"/>
  <cols>
    <col min="1" max="1" width="4.140625" style="33" customWidth="1"/>
    <col min="2" max="2" width="22.85546875" customWidth="1"/>
    <col min="3" max="3" width="51.42578125" style="67" customWidth="1"/>
    <col min="4" max="4" width="13.5703125" style="61" customWidth="1"/>
    <col min="5" max="5" width="8.28515625" style="61" customWidth="1"/>
    <col min="6" max="6" width="11.140625" style="61" customWidth="1"/>
    <col min="7" max="7" width="3.5703125" style="52" customWidth="1"/>
    <col min="8" max="8" width="9.140625" style="131"/>
    <col min="9" max="9" width="9.140625" style="61"/>
    <col min="10" max="10" width="9.140625" style="131"/>
    <col min="11" max="11" width="11.7109375" style="131" customWidth="1"/>
    <col min="12" max="12" width="14" style="131" customWidth="1"/>
    <col min="13" max="13" width="9.140625" style="131"/>
    <col min="14" max="14" width="17.42578125" style="131" customWidth="1"/>
    <col min="15" max="15" width="3.7109375" customWidth="1"/>
    <col min="16" max="16" width="52.5703125" style="67" customWidth="1"/>
  </cols>
  <sheetData>
    <row r="1" spans="1:17" x14ac:dyDescent="0.25">
      <c r="A1" s="76" t="s">
        <v>218</v>
      </c>
      <c r="B1" s="77"/>
      <c r="C1" s="77"/>
      <c r="D1" s="78"/>
      <c r="E1" s="79"/>
      <c r="F1" s="79"/>
      <c r="H1" s="80"/>
      <c r="I1" s="81"/>
      <c r="J1" s="80"/>
      <c r="K1" s="80"/>
      <c r="L1" s="80"/>
      <c r="M1" s="80"/>
      <c r="N1" s="80"/>
      <c r="O1" s="82"/>
      <c r="P1" s="83"/>
      <c r="Q1" s="82"/>
    </row>
    <row r="2" spans="1:17" x14ac:dyDescent="0.25">
      <c r="A2" s="156" t="s">
        <v>254</v>
      </c>
      <c r="B2" s="156"/>
      <c r="C2" s="156"/>
      <c r="D2" s="156"/>
      <c r="E2" s="156"/>
      <c r="F2" s="156"/>
      <c r="G2" s="156"/>
      <c r="H2" s="156"/>
      <c r="I2" s="156"/>
      <c r="J2" s="156"/>
      <c r="K2" s="80"/>
      <c r="L2" s="80"/>
      <c r="M2" s="80"/>
      <c r="N2" s="80"/>
      <c r="O2" s="82"/>
      <c r="P2" s="83"/>
      <c r="Q2" s="82"/>
    </row>
    <row r="3" spans="1:17" x14ac:dyDescent="0.25">
      <c r="A3" s="84" t="s">
        <v>219</v>
      </c>
      <c r="B3" s="84"/>
      <c r="C3" s="157"/>
      <c r="D3" s="158"/>
      <c r="E3" s="158"/>
      <c r="F3" s="158"/>
      <c r="G3" s="158"/>
      <c r="H3" s="158"/>
      <c r="I3" s="158"/>
      <c r="J3" s="158"/>
      <c r="K3" s="159"/>
      <c r="L3" s="80"/>
      <c r="M3" s="80"/>
      <c r="N3" s="80"/>
      <c r="O3" s="82"/>
      <c r="P3" s="83"/>
      <c r="Q3" s="82"/>
    </row>
    <row r="4" spans="1:17" x14ac:dyDescent="0.25">
      <c r="A4" s="85"/>
      <c r="B4" s="86"/>
      <c r="C4" s="86"/>
      <c r="D4" s="87"/>
      <c r="E4" s="87"/>
      <c r="F4" s="87"/>
      <c r="H4" s="80"/>
      <c r="I4" s="81"/>
      <c r="J4" s="80"/>
      <c r="K4" s="80"/>
      <c r="L4" s="80"/>
      <c r="M4" s="80"/>
      <c r="N4" s="80"/>
      <c r="O4" s="82"/>
      <c r="P4" s="83"/>
      <c r="Q4" s="82"/>
    </row>
    <row r="5" spans="1:17" ht="21.75" customHeight="1" x14ac:dyDescent="0.25">
      <c r="A5" s="76" t="s">
        <v>256</v>
      </c>
      <c r="B5" s="86"/>
      <c r="C5" s="86"/>
      <c r="D5" s="87"/>
      <c r="E5" s="87"/>
      <c r="F5" s="87"/>
      <c r="H5" s="80"/>
      <c r="I5" s="81"/>
      <c r="J5" s="80"/>
      <c r="K5" s="169" t="s">
        <v>262</v>
      </c>
      <c r="L5" s="169"/>
      <c r="M5" s="169"/>
      <c r="N5" s="169"/>
      <c r="O5" s="82"/>
      <c r="P5" s="83"/>
      <c r="Q5" s="82"/>
    </row>
    <row r="6" spans="1:17" x14ac:dyDescent="0.25">
      <c r="A6" s="76" t="s">
        <v>257</v>
      </c>
      <c r="B6" s="86"/>
      <c r="C6" s="86"/>
      <c r="D6" s="78"/>
      <c r="E6" s="87"/>
      <c r="F6" s="87"/>
      <c r="H6" s="80"/>
      <c r="I6" s="81"/>
      <c r="J6" s="80"/>
      <c r="K6" s="169"/>
      <c r="L6" s="169"/>
      <c r="M6" s="169"/>
      <c r="N6" s="169"/>
      <c r="O6" s="82"/>
      <c r="P6" s="83"/>
      <c r="Q6" s="82"/>
    </row>
    <row r="7" spans="1:17" ht="15" customHeight="1" x14ac:dyDescent="0.25">
      <c r="A7" s="160"/>
      <c r="B7" s="160"/>
      <c r="C7" s="160"/>
      <c r="D7" s="160"/>
      <c r="E7" s="160"/>
      <c r="F7" s="88"/>
      <c r="G7" s="89"/>
      <c r="H7" s="161" t="s">
        <v>220</v>
      </c>
      <c r="I7" s="162"/>
      <c r="J7" s="162"/>
      <c r="K7" s="162"/>
      <c r="L7" s="162"/>
      <c r="M7" s="162"/>
      <c r="N7" s="90"/>
      <c r="O7" s="91"/>
      <c r="P7" s="92"/>
      <c r="Q7" s="82"/>
    </row>
    <row r="8" spans="1:17" s="93" customFormat="1" ht="12.75" x14ac:dyDescent="0.2">
      <c r="A8" s="143" t="s">
        <v>221</v>
      </c>
      <c r="B8" s="143" t="s">
        <v>222</v>
      </c>
      <c r="C8" s="144" t="s">
        <v>223</v>
      </c>
      <c r="D8" s="143" t="s">
        <v>224</v>
      </c>
      <c r="E8" s="145" t="s">
        <v>225</v>
      </c>
      <c r="F8" s="145" t="s">
        <v>226</v>
      </c>
      <c r="G8" s="94" t="s">
        <v>227</v>
      </c>
      <c r="H8" s="95" t="s">
        <v>228</v>
      </c>
      <c r="I8" s="96" t="s">
        <v>229</v>
      </c>
      <c r="J8" s="97" t="s">
        <v>230</v>
      </c>
      <c r="K8" s="97" t="s">
        <v>231</v>
      </c>
      <c r="L8" s="97" t="s">
        <v>232</v>
      </c>
      <c r="M8" s="97" t="s">
        <v>233</v>
      </c>
      <c r="N8" s="98" t="s">
        <v>234</v>
      </c>
      <c r="O8" s="95" t="s">
        <v>235</v>
      </c>
      <c r="P8" s="97" t="s">
        <v>236</v>
      </c>
      <c r="Q8" s="99"/>
    </row>
    <row r="9" spans="1:17" ht="45" customHeight="1" x14ac:dyDescent="0.25">
      <c r="A9" s="163" t="s">
        <v>255</v>
      </c>
      <c r="B9" s="164"/>
      <c r="C9" s="164"/>
      <c r="D9" s="164"/>
      <c r="E9" s="164"/>
      <c r="F9" s="165"/>
      <c r="G9"/>
      <c r="H9" s="166" t="s">
        <v>237</v>
      </c>
      <c r="I9" s="167"/>
      <c r="J9" s="167"/>
      <c r="K9" s="168"/>
      <c r="L9" s="166" t="s">
        <v>238</v>
      </c>
      <c r="M9" s="167"/>
      <c r="N9" s="168"/>
      <c r="P9" s="100" t="s">
        <v>239</v>
      </c>
      <c r="Q9" s="82"/>
    </row>
    <row r="10" spans="1:17" ht="33.75" x14ac:dyDescent="0.25">
      <c r="A10" s="101" t="s">
        <v>240</v>
      </c>
      <c r="B10" s="102" t="s">
        <v>260</v>
      </c>
      <c r="C10" s="102" t="s">
        <v>261</v>
      </c>
      <c r="D10" s="103" t="s">
        <v>241</v>
      </c>
      <c r="E10" s="104" t="s">
        <v>242</v>
      </c>
      <c r="F10" s="105" t="s">
        <v>243</v>
      </c>
      <c r="G10"/>
      <c r="H10" s="106" t="s">
        <v>244</v>
      </c>
      <c r="I10" s="107" t="s">
        <v>245</v>
      </c>
      <c r="J10" s="108" t="s">
        <v>246</v>
      </c>
      <c r="K10" s="108" t="s">
        <v>247</v>
      </c>
      <c r="L10" s="108" t="s">
        <v>244</v>
      </c>
      <c r="M10" s="108" t="s">
        <v>246</v>
      </c>
      <c r="N10" s="108" t="s">
        <v>247</v>
      </c>
      <c r="P10" s="109" t="s">
        <v>248</v>
      </c>
    </row>
    <row r="11" spans="1:17" s="117" customFormat="1" ht="11.25" x14ac:dyDescent="0.25">
      <c r="A11" s="110" t="s">
        <v>221</v>
      </c>
      <c r="B11" s="111" t="s">
        <v>222</v>
      </c>
      <c r="C11" s="112" t="s">
        <v>223</v>
      </c>
      <c r="D11" s="111" t="s">
        <v>224</v>
      </c>
      <c r="E11" s="113" t="s">
        <v>225</v>
      </c>
      <c r="F11" s="113" t="s">
        <v>226</v>
      </c>
      <c r="G11" s="114" t="s">
        <v>227</v>
      </c>
      <c r="H11" s="115" t="s">
        <v>228</v>
      </c>
      <c r="I11" s="116" t="s">
        <v>229</v>
      </c>
      <c r="J11" s="116" t="s">
        <v>249</v>
      </c>
      <c r="K11" s="116" t="s">
        <v>250</v>
      </c>
      <c r="L11" s="116" t="s">
        <v>251</v>
      </c>
      <c r="M11" s="116" t="s">
        <v>252</v>
      </c>
      <c r="N11" s="116" t="s">
        <v>253</v>
      </c>
    </row>
    <row r="12" spans="1:17" s="14" customFormat="1" x14ac:dyDescent="0.25">
      <c r="A12" s="139"/>
      <c r="B12" s="118"/>
      <c r="C12" s="118"/>
      <c r="D12" s="119"/>
      <c r="E12" s="119"/>
      <c r="F12" s="119"/>
      <c r="H12" s="120"/>
      <c r="I12" s="121"/>
      <c r="J12" s="122"/>
      <c r="K12" s="122"/>
      <c r="L12" s="122"/>
      <c r="M12" s="122"/>
      <c r="N12" s="122"/>
      <c r="P12" s="123"/>
    </row>
    <row r="13" spans="1:17" s="138" customFormat="1" x14ac:dyDescent="0.25">
      <c r="A13" s="150" t="s">
        <v>170</v>
      </c>
      <c r="B13" s="151"/>
      <c r="C13" s="151"/>
      <c r="D13" s="151"/>
      <c r="E13" s="142"/>
      <c r="F13" s="142"/>
      <c r="G13" s="137"/>
      <c r="H13" s="124"/>
      <c r="I13" s="124"/>
      <c r="J13" s="125"/>
      <c r="K13" s="125"/>
      <c r="L13" s="125"/>
      <c r="M13" s="125"/>
      <c r="N13" s="125"/>
      <c r="P13" s="141"/>
    </row>
    <row r="14" spans="1:17" ht="22.5" x14ac:dyDescent="0.25">
      <c r="A14" s="136">
        <v>1</v>
      </c>
      <c r="B14" s="24" t="s">
        <v>0</v>
      </c>
      <c r="C14" s="7" t="s">
        <v>50</v>
      </c>
      <c r="D14" s="9" t="s">
        <v>1</v>
      </c>
      <c r="E14" s="23" t="s">
        <v>2</v>
      </c>
      <c r="F14" s="22">
        <v>6</v>
      </c>
      <c r="G14" s="53"/>
      <c r="H14" s="126"/>
      <c r="I14" s="127"/>
      <c r="J14" s="128">
        <f t="shared" ref="J14:J77" si="0">H14/100*I14</f>
        <v>0</v>
      </c>
      <c r="K14" s="129">
        <f t="shared" ref="K14:K77" si="1">H14+J14</f>
        <v>0</v>
      </c>
      <c r="L14" s="129">
        <f t="shared" ref="L14:L77" si="2">F14*H14</f>
        <v>0</v>
      </c>
      <c r="M14" s="129">
        <f t="shared" ref="M14:M77" si="3">L14/100*I14</f>
        <v>0</v>
      </c>
      <c r="N14" s="129">
        <f t="shared" ref="N14:N77" si="4">L14+M14</f>
        <v>0</v>
      </c>
      <c r="P14" s="130"/>
    </row>
    <row r="15" spans="1:17" ht="22.5" x14ac:dyDescent="0.25">
      <c r="A15" s="136">
        <v>2</v>
      </c>
      <c r="B15" s="24" t="s">
        <v>0</v>
      </c>
      <c r="C15" s="7" t="s">
        <v>51</v>
      </c>
      <c r="D15" s="9" t="s">
        <v>1</v>
      </c>
      <c r="E15" s="23" t="s">
        <v>2</v>
      </c>
      <c r="F15" s="22">
        <v>6</v>
      </c>
      <c r="G15" s="53"/>
      <c r="H15" s="126"/>
      <c r="I15" s="127"/>
      <c r="J15" s="128">
        <f t="shared" si="0"/>
        <v>0</v>
      </c>
      <c r="K15" s="129">
        <f t="shared" si="1"/>
        <v>0</v>
      </c>
      <c r="L15" s="129">
        <f t="shared" si="2"/>
        <v>0</v>
      </c>
      <c r="M15" s="129">
        <f t="shared" si="3"/>
        <v>0</v>
      </c>
      <c r="N15" s="129">
        <f t="shared" si="4"/>
        <v>0</v>
      </c>
      <c r="P15" s="130"/>
    </row>
    <row r="16" spans="1:17" x14ac:dyDescent="0.25">
      <c r="A16" s="136">
        <v>3</v>
      </c>
      <c r="B16" s="24" t="s">
        <v>3</v>
      </c>
      <c r="C16" s="7" t="s">
        <v>52</v>
      </c>
      <c r="D16" s="9" t="s">
        <v>1</v>
      </c>
      <c r="E16" s="23" t="s">
        <v>2</v>
      </c>
      <c r="F16" s="22">
        <v>6</v>
      </c>
      <c r="G16" s="53"/>
      <c r="H16" s="126"/>
      <c r="I16" s="127"/>
      <c r="J16" s="128">
        <f t="shared" si="0"/>
        <v>0</v>
      </c>
      <c r="K16" s="129">
        <f t="shared" si="1"/>
        <v>0</v>
      </c>
      <c r="L16" s="129">
        <f t="shared" si="2"/>
        <v>0</v>
      </c>
      <c r="M16" s="129">
        <f t="shared" si="3"/>
        <v>0</v>
      </c>
      <c r="N16" s="129">
        <f t="shared" si="4"/>
        <v>0</v>
      </c>
      <c r="P16" s="130"/>
    </row>
    <row r="17" spans="1:16" x14ac:dyDescent="0.25">
      <c r="A17" s="136">
        <v>4</v>
      </c>
      <c r="B17" s="24" t="s">
        <v>3</v>
      </c>
      <c r="C17" s="7" t="s">
        <v>53</v>
      </c>
      <c r="D17" s="9" t="s">
        <v>1</v>
      </c>
      <c r="E17" s="23" t="s">
        <v>2</v>
      </c>
      <c r="F17" s="22">
        <v>6</v>
      </c>
      <c r="G17" s="53"/>
      <c r="H17" s="126"/>
      <c r="I17" s="127"/>
      <c r="J17" s="128">
        <f t="shared" si="0"/>
        <v>0</v>
      </c>
      <c r="K17" s="129">
        <f t="shared" si="1"/>
        <v>0</v>
      </c>
      <c r="L17" s="129">
        <f t="shared" si="2"/>
        <v>0</v>
      </c>
      <c r="M17" s="129">
        <f t="shared" si="3"/>
        <v>0</v>
      </c>
      <c r="N17" s="129">
        <f t="shared" si="4"/>
        <v>0</v>
      </c>
      <c r="P17" s="130"/>
    </row>
    <row r="18" spans="1:16" x14ac:dyDescent="0.25">
      <c r="A18" s="136">
        <v>5</v>
      </c>
      <c r="B18" s="25" t="s">
        <v>105</v>
      </c>
      <c r="C18" s="4" t="s">
        <v>106</v>
      </c>
      <c r="D18" s="13" t="s">
        <v>107</v>
      </c>
      <c r="E18" s="37" t="s">
        <v>2</v>
      </c>
      <c r="F18" s="22">
        <v>6</v>
      </c>
      <c r="G18" s="53"/>
      <c r="H18" s="126"/>
      <c r="I18" s="127"/>
      <c r="J18" s="128">
        <f t="shared" si="0"/>
        <v>0</v>
      </c>
      <c r="K18" s="129">
        <f t="shared" si="1"/>
        <v>0</v>
      </c>
      <c r="L18" s="129">
        <f t="shared" si="2"/>
        <v>0</v>
      </c>
      <c r="M18" s="129">
        <f t="shared" si="3"/>
        <v>0</v>
      </c>
      <c r="N18" s="129">
        <f t="shared" si="4"/>
        <v>0</v>
      </c>
      <c r="P18" s="130"/>
    </row>
    <row r="19" spans="1:16" x14ac:dyDescent="0.25">
      <c r="A19" s="136">
        <v>6</v>
      </c>
      <c r="B19" s="25" t="s">
        <v>108</v>
      </c>
      <c r="C19" s="4" t="s">
        <v>108</v>
      </c>
      <c r="D19" s="13" t="s">
        <v>97</v>
      </c>
      <c r="E19" s="37" t="s">
        <v>2</v>
      </c>
      <c r="F19" s="22">
        <v>6</v>
      </c>
      <c r="G19" s="53"/>
      <c r="H19" s="126"/>
      <c r="I19" s="127"/>
      <c r="J19" s="128">
        <f t="shared" si="0"/>
        <v>0</v>
      </c>
      <c r="K19" s="129">
        <f t="shared" si="1"/>
        <v>0</v>
      </c>
      <c r="L19" s="129">
        <f t="shared" si="2"/>
        <v>0</v>
      </c>
      <c r="M19" s="129">
        <f t="shared" si="3"/>
        <v>0</v>
      </c>
      <c r="N19" s="129">
        <f t="shared" si="4"/>
        <v>0</v>
      </c>
      <c r="P19" s="130"/>
    </row>
    <row r="20" spans="1:16" ht="45.75" x14ac:dyDescent="0.25">
      <c r="A20" s="136">
        <v>7</v>
      </c>
      <c r="B20" s="26" t="s">
        <v>114</v>
      </c>
      <c r="C20" s="5" t="s">
        <v>115</v>
      </c>
      <c r="D20" s="16" t="s">
        <v>116</v>
      </c>
      <c r="E20" s="37" t="s">
        <v>2</v>
      </c>
      <c r="F20" s="22">
        <v>6</v>
      </c>
      <c r="G20" s="53"/>
      <c r="H20" s="126"/>
      <c r="I20" s="127"/>
      <c r="J20" s="128">
        <f t="shared" si="0"/>
        <v>0</v>
      </c>
      <c r="K20" s="129">
        <f t="shared" si="1"/>
        <v>0</v>
      </c>
      <c r="L20" s="129">
        <f t="shared" si="2"/>
        <v>0</v>
      </c>
      <c r="M20" s="129">
        <f t="shared" si="3"/>
        <v>0</v>
      </c>
      <c r="N20" s="129">
        <f t="shared" si="4"/>
        <v>0</v>
      </c>
      <c r="P20" s="130"/>
    </row>
    <row r="21" spans="1:16" ht="23.25" x14ac:dyDescent="0.25">
      <c r="A21" s="136">
        <v>8</v>
      </c>
      <c r="B21" s="25" t="s">
        <v>117</v>
      </c>
      <c r="C21" s="4" t="s">
        <v>117</v>
      </c>
      <c r="D21" s="13" t="s">
        <v>116</v>
      </c>
      <c r="E21" s="37" t="s">
        <v>2</v>
      </c>
      <c r="F21" s="22">
        <v>6</v>
      </c>
      <c r="G21" s="53"/>
      <c r="H21" s="126"/>
      <c r="I21" s="127"/>
      <c r="J21" s="128">
        <f t="shared" ref="J21:J23" si="5">H21/100*I21</f>
        <v>0</v>
      </c>
      <c r="K21" s="129">
        <f t="shared" ref="K21:K23" si="6">H21+J21</f>
        <v>0</v>
      </c>
      <c r="L21" s="129">
        <f t="shared" ref="L21:L23" si="7">F21*H21</f>
        <v>0</v>
      </c>
      <c r="M21" s="129">
        <f t="shared" ref="M21:M23" si="8">L21/100*I21</f>
        <v>0</v>
      </c>
      <c r="N21" s="129">
        <f t="shared" ref="N21:N23" si="9">L21+M21</f>
        <v>0</v>
      </c>
      <c r="P21" s="130"/>
    </row>
    <row r="22" spans="1:16" ht="23.25" x14ac:dyDescent="0.25">
      <c r="A22" s="136">
        <v>9</v>
      </c>
      <c r="B22" s="25" t="s">
        <v>118</v>
      </c>
      <c r="C22" s="4" t="s">
        <v>118</v>
      </c>
      <c r="D22" s="13" t="s">
        <v>116</v>
      </c>
      <c r="E22" s="37" t="s">
        <v>2</v>
      </c>
      <c r="F22" s="22">
        <v>6</v>
      </c>
      <c r="G22" s="53"/>
      <c r="H22" s="126"/>
      <c r="I22" s="127"/>
      <c r="J22" s="128">
        <f t="shared" si="5"/>
        <v>0</v>
      </c>
      <c r="K22" s="129">
        <f t="shared" si="6"/>
        <v>0</v>
      </c>
      <c r="L22" s="129">
        <f t="shared" si="7"/>
        <v>0</v>
      </c>
      <c r="M22" s="129">
        <f t="shared" si="8"/>
        <v>0</v>
      </c>
      <c r="N22" s="129">
        <f t="shared" si="9"/>
        <v>0</v>
      </c>
      <c r="P22" s="130"/>
    </row>
    <row r="23" spans="1:16" x14ac:dyDescent="0.25">
      <c r="A23" s="136">
        <v>10</v>
      </c>
      <c r="B23" s="26" t="s">
        <v>109</v>
      </c>
      <c r="C23" s="4" t="s">
        <v>110</v>
      </c>
      <c r="D23" s="13" t="s">
        <v>97</v>
      </c>
      <c r="E23" s="37" t="s">
        <v>2</v>
      </c>
      <c r="F23" s="22">
        <v>6</v>
      </c>
      <c r="G23" s="54"/>
      <c r="H23" s="126"/>
      <c r="I23" s="127"/>
      <c r="J23" s="128">
        <f t="shared" si="5"/>
        <v>0</v>
      </c>
      <c r="K23" s="129">
        <f t="shared" si="6"/>
        <v>0</v>
      </c>
      <c r="L23" s="129">
        <f t="shared" si="7"/>
        <v>0</v>
      </c>
      <c r="M23" s="129">
        <f t="shared" si="8"/>
        <v>0</v>
      </c>
      <c r="N23" s="129">
        <f t="shared" si="9"/>
        <v>0</v>
      </c>
      <c r="P23" s="130"/>
    </row>
    <row r="24" spans="1:16" x14ac:dyDescent="0.25">
      <c r="A24" s="136">
        <v>11</v>
      </c>
      <c r="B24" s="26" t="s">
        <v>109</v>
      </c>
      <c r="C24" s="4" t="s">
        <v>111</v>
      </c>
      <c r="D24" s="13" t="s">
        <v>97</v>
      </c>
      <c r="E24" s="37" t="s">
        <v>2</v>
      </c>
      <c r="F24" s="22">
        <v>6</v>
      </c>
      <c r="G24" s="54"/>
      <c r="H24" s="126"/>
      <c r="I24" s="127"/>
      <c r="J24" s="128">
        <f t="shared" si="0"/>
        <v>0</v>
      </c>
      <c r="K24" s="129">
        <f t="shared" si="1"/>
        <v>0</v>
      </c>
      <c r="L24" s="129">
        <f t="shared" si="2"/>
        <v>0</v>
      </c>
      <c r="M24" s="129">
        <f t="shared" si="3"/>
        <v>0</v>
      </c>
      <c r="N24" s="129">
        <f t="shared" si="4"/>
        <v>0</v>
      </c>
      <c r="P24" s="130"/>
    </row>
    <row r="25" spans="1:16" s="138" customFormat="1" x14ac:dyDescent="0.25">
      <c r="A25" s="150" t="s">
        <v>174</v>
      </c>
      <c r="B25" s="151"/>
      <c r="C25" s="151"/>
      <c r="D25" s="151"/>
      <c r="E25" s="142"/>
      <c r="F25" s="142"/>
      <c r="G25" s="137"/>
      <c r="H25" s="124"/>
      <c r="I25" s="124"/>
      <c r="J25" s="125"/>
      <c r="K25" s="125"/>
      <c r="L25" s="125"/>
      <c r="M25" s="125"/>
      <c r="N25" s="125"/>
      <c r="P25" s="141"/>
    </row>
    <row r="26" spans="1:16" ht="22.5" x14ac:dyDescent="0.25">
      <c r="A26" s="136">
        <v>12</v>
      </c>
      <c r="B26" s="24" t="s">
        <v>4</v>
      </c>
      <c r="C26" s="68" t="s">
        <v>4</v>
      </c>
      <c r="D26" s="9" t="s">
        <v>5</v>
      </c>
      <c r="E26" s="23" t="s">
        <v>2</v>
      </c>
      <c r="F26" s="22">
        <v>1</v>
      </c>
      <c r="G26" s="53"/>
      <c r="H26" s="126"/>
      <c r="I26" s="127"/>
      <c r="J26" s="128">
        <f t="shared" si="0"/>
        <v>0</v>
      </c>
      <c r="K26" s="129">
        <f t="shared" si="1"/>
        <v>0</v>
      </c>
      <c r="L26" s="129">
        <f t="shared" si="2"/>
        <v>0</v>
      </c>
      <c r="M26" s="129">
        <f t="shared" si="3"/>
        <v>0</v>
      </c>
      <c r="N26" s="129">
        <f t="shared" si="4"/>
        <v>0</v>
      </c>
      <c r="P26" s="130"/>
    </row>
    <row r="27" spans="1:16" ht="22.5" x14ac:dyDescent="0.25">
      <c r="A27" s="136">
        <v>13</v>
      </c>
      <c r="B27" s="24" t="s">
        <v>6</v>
      </c>
      <c r="C27" s="68" t="s">
        <v>54</v>
      </c>
      <c r="D27" s="9" t="s">
        <v>7</v>
      </c>
      <c r="E27" s="23" t="s">
        <v>2</v>
      </c>
      <c r="F27" s="22">
        <v>1</v>
      </c>
      <c r="G27" s="53"/>
      <c r="H27" s="126"/>
      <c r="I27" s="127"/>
      <c r="J27" s="128">
        <f t="shared" si="0"/>
        <v>0</v>
      </c>
      <c r="K27" s="129">
        <f t="shared" si="1"/>
        <v>0</v>
      </c>
      <c r="L27" s="129">
        <f t="shared" si="2"/>
        <v>0</v>
      </c>
      <c r="M27" s="129">
        <f t="shared" si="3"/>
        <v>0</v>
      </c>
      <c r="N27" s="129">
        <f t="shared" si="4"/>
        <v>0</v>
      </c>
      <c r="P27" s="130"/>
    </row>
    <row r="28" spans="1:16" x14ac:dyDescent="0.25">
      <c r="A28" s="136">
        <v>14</v>
      </c>
      <c r="B28" s="34" t="s">
        <v>8</v>
      </c>
      <c r="C28" s="68" t="s">
        <v>177</v>
      </c>
      <c r="D28" s="6" t="s">
        <v>9</v>
      </c>
      <c r="E28" s="38" t="s">
        <v>2</v>
      </c>
      <c r="F28" s="50">
        <v>10</v>
      </c>
      <c r="G28" s="53"/>
      <c r="H28" s="126"/>
      <c r="I28" s="127"/>
      <c r="J28" s="128">
        <f t="shared" si="0"/>
        <v>0</v>
      </c>
      <c r="K28" s="129">
        <f t="shared" si="1"/>
        <v>0</v>
      </c>
      <c r="L28" s="129">
        <f t="shared" si="2"/>
        <v>0</v>
      </c>
      <c r="M28" s="129">
        <f t="shared" si="3"/>
        <v>0</v>
      </c>
      <c r="N28" s="129">
        <f t="shared" si="4"/>
        <v>0</v>
      </c>
      <c r="P28" s="130"/>
    </row>
    <row r="29" spans="1:16" x14ac:dyDescent="0.25">
      <c r="A29" s="136">
        <v>15</v>
      </c>
      <c r="B29" s="24" t="s">
        <v>183</v>
      </c>
      <c r="C29" s="68" t="s">
        <v>184</v>
      </c>
      <c r="D29" s="9" t="s">
        <v>10</v>
      </c>
      <c r="E29" s="23" t="s">
        <v>2</v>
      </c>
      <c r="F29" s="22">
        <v>10</v>
      </c>
      <c r="G29" s="53"/>
      <c r="H29" s="126"/>
      <c r="I29" s="127"/>
      <c r="J29" s="128">
        <f t="shared" si="0"/>
        <v>0</v>
      </c>
      <c r="K29" s="129">
        <f t="shared" si="1"/>
        <v>0</v>
      </c>
      <c r="L29" s="129">
        <f t="shared" si="2"/>
        <v>0</v>
      </c>
      <c r="M29" s="129">
        <f t="shared" si="3"/>
        <v>0</v>
      </c>
      <c r="N29" s="129">
        <f t="shared" si="4"/>
        <v>0</v>
      </c>
      <c r="P29" s="130"/>
    </row>
    <row r="30" spans="1:16" ht="22.5" x14ac:dyDescent="0.25">
      <c r="A30" s="136">
        <v>16</v>
      </c>
      <c r="B30" s="27" t="s">
        <v>11</v>
      </c>
      <c r="C30" s="69" t="s">
        <v>12</v>
      </c>
      <c r="D30" s="1" t="s">
        <v>13</v>
      </c>
      <c r="E30" s="39" t="s">
        <v>13</v>
      </c>
      <c r="F30" s="22">
        <v>4</v>
      </c>
      <c r="G30" s="55"/>
      <c r="H30" s="126"/>
      <c r="I30" s="127"/>
      <c r="J30" s="128">
        <f t="shared" si="0"/>
        <v>0</v>
      </c>
      <c r="K30" s="129">
        <f t="shared" si="1"/>
        <v>0</v>
      </c>
      <c r="L30" s="129">
        <f t="shared" si="2"/>
        <v>0</v>
      </c>
      <c r="M30" s="129">
        <f t="shared" si="3"/>
        <v>0</v>
      </c>
      <c r="N30" s="129">
        <f t="shared" si="4"/>
        <v>0</v>
      </c>
      <c r="P30" s="130"/>
    </row>
    <row r="31" spans="1:16" ht="23.25" x14ac:dyDescent="0.25">
      <c r="A31" s="136">
        <v>17</v>
      </c>
      <c r="B31" s="25" t="s">
        <v>80</v>
      </c>
      <c r="C31" s="4" t="s">
        <v>81</v>
      </c>
      <c r="D31" s="13" t="s">
        <v>82</v>
      </c>
      <c r="E31" s="40" t="s">
        <v>2</v>
      </c>
      <c r="F31" s="22">
        <v>10</v>
      </c>
      <c r="G31" s="55"/>
      <c r="H31" s="126"/>
      <c r="I31" s="127"/>
      <c r="J31" s="128">
        <f t="shared" si="0"/>
        <v>0</v>
      </c>
      <c r="K31" s="129">
        <f t="shared" si="1"/>
        <v>0</v>
      </c>
      <c r="L31" s="129">
        <f t="shared" si="2"/>
        <v>0</v>
      </c>
      <c r="M31" s="129">
        <f t="shared" si="3"/>
        <v>0</v>
      </c>
      <c r="N31" s="129">
        <f t="shared" si="4"/>
        <v>0</v>
      </c>
      <c r="P31" s="130"/>
    </row>
    <row r="32" spans="1:16" s="138" customFormat="1" x14ac:dyDescent="0.25">
      <c r="A32" s="150" t="s">
        <v>14</v>
      </c>
      <c r="B32" s="151"/>
      <c r="C32" s="151" t="s">
        <v>14</v>
      </c>
      <c r="D32" s="151"/>
      <c r="E32" s="142"/>
      <c r="F32" s="142"/>
      <c r="G32" s="137"/>
      <c r="H32" s="124"/>
      <c r="I32" s="124"/>
      <c r="J32" s="125"/>
      <c r="K32" s="125"/>
      <c r="L32" s="125"/>
      <c r="M32" s="125"/>
      <c r="N32" s="125"/>
      <c r="P32" s="141"/>
    </row>
    <row r="33" spans="1:16" x14ac:dyDescent="0.25">
      <c r="A33" s="136">
        <v>18</v>
      </c>
      <c r="B33" s="24" t="s">
        <v>15</v>
      </c>
      <c r="C33" s="68" t="s">
        <v>16</v>
      </c>
      <c r="D33" s="9" t="s">
        <v>20</v>
      </c>
      <c r="E33" s="23" t="s">
        <v>17</v>
      </c>
      <c r="F33" s="22">
        <v>1</v>
      </c>
      <c r="G33" s="53"/>
      <c r="H33" s="126"/>
      <c r="I33" s="127"/>
      <c r="J33" s="128">
        <f t="shared" si="0"/>
        <v>0</v>
      </c>
      <c r="K33" s="129">
        <f t="shared" si="1"/>
        <v>0</v>
      </c>
      <c r="L33" s="129">
        <f t="shared" si="2"/>
        <v>0</v>
      </c>
      <c r="M33" s="129">
        <f t="shared" si="3"/>
        <v>0</v>
      </c>
      <c r="N33" s="129">
        <f t="shared" si="4"/>
        <v>0</v>
      </c>
      <c r="P33" s="130"/>
    </row>
    <row r="34" spans="1:16" ht="22.5" x14ac:dyDescent="0.25">
      <c r="A34" s="136">
        <v>19</v>
      </c>
      <c r="B34" s="24" t="s">
        <v>18</v>
      </c>
      <c r="C34" s="68" t="s">
        <v>19</v>
      </c>
      <c r="D34" s="9" t="s">
        <v>20</v>
      </c>
      <c r="E34" s="23" t="s">
        <v>2</v>
      </c>
      <c r="F34" s="22">
        <v>5</v>
      </c>
      <c r="G34" s="53"/>
      <c r="H34" s="126"/>
      <c r="I34" s="127"/>
      <c r="J34" s="128">
        <f t="shared" si="0"/>
        <v>0</v>
      </c>
      <c r="K34" s="129">
        <f t="shared" si="1"/>
        <v>0</v>
      </c>
      <c r="L34" s="129">
        <f t="shared" si="2"/>
        <v>0</v>
      </c>
      <c r="M34" s="129">
        <f t="shared" si="3"/>
        <v>0</v>
      </c>
      <c r="N34" s="129">
        <f t="shared" si="4"/>
        <v>0</v>
      </c>
      <c r="P34" s="130"/>
    </row>
    <row r="35" spans="1:16" ht="22.5" x14ac:dyDescent="0.25">
      <c r="A35" s="136">
        <v>20</v>
      </c>
      <c r="B35" s="24" t="s">
        <v>18</v>
      </c>
      <c r="C35" s="68" t="s">
        <v>19</v>
      </c>
      <c r="D35" s="9" t="s">
        <v>21</v>
      </c>
      <c r="E35" s="23" t="s">
        <v>2</v>
      </c>
      <c r="F35" s="22">
        <v>7</v>
      </c>
      <c r="G35" s="53"/>
      <c r="H35" s="126"/>
      <c r="I35" s="127"/>
      <c r="J35" s="128">
        <f>H35/100*I35</f>
        <v>0</v>
      </c>
      <c r="K35" s="129">
        <f t="shared" si="1"/>
        <v>0</v>
      </c>
      <c r="L35" s="129">
        <f t="shared" si="2"/>
        <v>0</v>
      </c>
      <c r="M35" s="129">
        <f t="shared" si="3"/>
        <v>0</v>
      </c>
      <c r="N35" s="129">
        <f t="shared" si="4"/>
        <v>0</v>
      </c>
      <c r="P35" s="130"/>
    </row>
    <row r="36" spans="1:16" ht="22.5" x14ac:dyDescent="0.25">
      <c r="A36" s="136">
        <v>21</v>
      </c>
      <c r="B36" s="24" t="s">
        <v>18</v>
      </c>
      <c r="C36" s="68" t="s">
        <v>19</v>
      </c>
      <c r="D36" s="9" t="s">
        <v>22</v>
      </c>
      <c r="E36" s="23" t="s">
        <v>2</v>
      </c>
      <c r="F36" s="22">
        <v>8</v>
      </c>
      <c r="G36" s="53"/>
      <c r="H36" s="126"/>
      <c r="I36" s="127"/>
      <c r="J36" s="128">
        <f t="shared" si="0"/>
        <v>0</v>
      </c>
      <c r="K36" s="129">
        <f t="shared" si="1"/>
        <v>0</v>
      </c>
      <c r="L36" s="129">
        <f t="shared" si="2"/>
        <v>0</v>
      </c>
      <c r="M36" s="129">
        <f t="shared" si="3"/>
        <v>0</v>
      </c>
      <c r="N36" s="129">
        <f t="shared" si="4"/>
        <v>0</v>
      </c>
      <c r="P36" s="130"/>
    </row>
    <row r="37" spans="1:16" ht="22.5" x14ac:dyDescent="0.25">
      <c r="A37" s="136">
        <v>22</v>
      </c>
      <c r="B37" s="24" t="s">
        <v>18</v>
      </c>
      <c r="C37" s="68" t="s">
        <v>23</v>
      </c>
      <c r="D37" s="9" t="s">
        <v>24</v>
      </c>
      <c r="E37" s="23" t="s">
        <v>2</v>
      </c>
      <c r="F37" s="51">
        <v>2</v>
      </c>
      <c r="G37" s="53"/>
      <c r="H37" s="126"/>
      <c r="I37" s="127"/>
      <c r="J37" s="128">
        <f t="shared" si="0"/>
        <v>0</v>
      </c>
      <c r="K37" s="129">
        <f t="shared" si="1"/>
        <v>0</v>
      </c>
      <c r="L37" s="129">
        <f t="shared" si="2"/>
        <v>0</v>
      </c>
      <c r="M37" s="129">
        <f t="shared" si="3"/>
        <v>0</v>
      </c>
      <c r="N37" s="129">
        <f t="shared" si="4"/>
        <v>0</v>
      </c>
      <c r="P37" s="130"/>
    </row>
    <row r="38" spans="1:16" s="138" customFormat="1" x14ac:dyDescent="0.25">
      <c r="A38" s="150" t="s">
        <v>28</v>
      </c>
      <c r="B38" s="151"/>
      <c r="C38" s="151" t="s">
        <v>28</v>
      </c>
      <c r="D38" s="151"/>
      <c r="E38" s="142"/>
      <c r="F38" s="142"/>
      <c r="G38" s="137"/>
      <c r="H38" s="124"/>
      <c r="I38" s="124"/>
      <c r="J38" s="125"/>
      <c r="K38" s="125"/>
      <c r="L38" s="125"/>
      <c r="M38" s="125"/>
      <c r="N38" s="125"/>
      <c r="P38" s="141"/>
    </row>
    <row r="39" spans="1:16" ht="33.75" x14ac:dyDescent="0.25">
      <c r="A39" s="136">
        <v>23</v>
      </c>
      <c r="B39" s="8" t="s">
        <v>178</v>
      </c>
      <c r="C39" s="68" t="s">
        <v>179</v>
      </c>
      <c r="D39" s="9" t="s">
        <v>9</v>
      </c>
      <c r="E39" s="9" t="s">
        <v>2</v>
      </c>
      <c r="F39" s="22">
        <v>20</v>
      </c>
      <c r="G39" s="53"/>
      <c r="H39" s="126"/>
      <c r="I39" s="127"/>
      <c r="J39" s="128">
        <f t="shared" si="0"/>
        <v>0</v>
      </c>
      <c r="K39" s="129">
        <f t="shared" si="1"/>
        <v>0</v>
      </c>
      <c r="L39" s="129">
        <f t="shared" si="2"/>
        <v>0</v>
      </c>
      <c r="M39" s="129">
        <f t="shared" si="3"/>
        <v>0</v>
      </c>
      <c r="N39" s="129">
        <f t="shared" si="4"/>
        <v>0</v>
      </c>
      <c r="P39" s="130"/>
    </row>
    <row r="40" spans="1:16" ht="33.75" x14ac:dyDescent="0.25">
      <c r="A40" s="136">
        <v>24</v>
      </c>
      <c r="B40" s="8" t="s">
        <v>178</v>
      </c>
      <c r="C40" s="68" t="s">
        <v>26</v>
      </c>
      <c r="D40" s="9" t="s">
        <v>9</v>
      </c>
      <c r="E40" s="9" t="s">
        <v>2</v>
      </c>
      <c r="F40" s="22">
        <v>70</v>
      </c>
      <c r="G40" s="53"/>
      <c r="H40" s="126"/>
      <c r="I40" s="127"/>
      <c r="J40" s="128">
        <f t="shared" si="0"/>
        <v>0</v>
      </c>
      <c r="K40" s="129">
        <f t="shared" si="1"/>
        <v>0</v>
      </c>
      <c r="L40" s="129">
        <f t="shared" si="2"/>
        <v>0</v>
      </c>
      <c r="M40" s="129">
        <f t="shared" si="3"/>
        <v>0</v>
      </c>
      <c r="N40" s="129">
        <f t="shared" si="4"/>
        <v>0</v>
      </c>
      <c r="P40" s="130"/>
    </row>
    <row r="41" spans="1:16" ht="33.75" x14ac:dyDescent="0.25">
      <c r="A41" s="136">
        <v>25</v>
      </c>
      <c r="B41" s="8" t="s">
        <v>178</v>
      </c>
      <c r="C41" s="68" t="s">
        <v>25</v>
      </c>
      <c r="D41" s="9" t="s">
        <v>9</v>
      </c>
      <c r="E41" s="9" t="s">
        <v>2</v>
      </c>
      <c r="F41" s="22">
        <v>10</v>
      </c>
      <c r="G41" s="53"/>
      <c r="H41" s="126"/>
      <c r="I41" s="127"/>
      <c r="J41" s="128">
        <f t="shared" si="0"/>
        <v>0</v>
      </c>
      <c r="K41" s="129">
        <f t="shared" si="1"/>
        <v>0</v>
      </c>
      <c r="L41" s="129">
        <f t="shared" si="2"/>
        <v>0</v>
      </c>
      <c r="M41" s="129">
        <f t="shared" si="3"/>
        <v>0</v>
      </c>
      <c r="N41" s="129">
        <f t="shared" si="4"/>
        <v>0</v>
      </c>
      <c r="P41" s="130"/>
    </row>
    <row r="42" spans="1:16" ht="22.5" x14ac:dyDescent="0.25">
      <c r="A42" s="136">
        <v>26</v>
      </c>
      <c r="B42" s="8" t="s">
        <v>27</v>
      </c>
      <c r="C42" s="68" t="s">
        <v>180</v>
      </c>
      <c r="D42" s="9" t="s">
        <v>9</v>
      </c>
      <c r="E42" s="9" t="s">
        <v>2</v>
      </c>
      <c r="F42" s="22">
        <v>20</v>
      </c>
      <c r="G42" s="53"/>
      <c r="H42" s="126"/>
      <c r="I42" s="127"/>
      <c r="J42" s="128">
        <f t="shared" si="0"/>
        <v>0</v>
      </c>
      <c r="K42" s="129">
        <f t="shared" si="1"/>
        <v>0</v>
      </c>
      <c r="L42" s="129">
        <f t="shared" si="2"/>
        <v>0</v>
      </c>
      <c r="M42" s="129">
        <f t="shared" si="3"/>
        <v>0</v>
      </c>
      <c r="N42" s="129">
        <f t="shared" si="4"/>
        <v>0</v>
      </c>
      <c r="P42" s="130"/>
    </row>
    <row r="43" spans="1:16" ht="33.75" x14ac:dyDescent="0.25">
      <c r="A43" s="136">
        <v>27</v>
      </c>
      <c r="B43" s="8" t="s">
        <v>55</v>
      </c>
      <c r="C43" s="68" t="s">
        <v>56</v>
      </c>
      <c r="D43" s="9" t="s">
        <v>9</v>
      </c>
      <c r="E43" s="9" t="s">
        <v>2</v>
      </c>
      <c r="F43" s="22">
        <v>20</v>
      </c>
      <c r="G43" s="53"/>
      <c r="H43" s="126"/>
      <c r="I43" s="127"/>
      <c r="J43" s="128">
        <f t="shared" si="0"/>
        <v>0</v>
      </c>
      <c r="K43" s="129">
        <f t="shared" si="1"/>
        <v>0</v>
      </c>
      <c r="L43" s="129">
        <f t="shared" si="2"/>
        <v>0</v>
      </c>
      <c r="M43" s="129">
        <f t="shared" si="3"/>
        <v>0</v>
      </c>
      <c r="N43" s="129">
        <f t="shared" si="4"/>
        <v>0</v>
      </c>
      <c r="P43" s="130"/>
    </row>
    <row r="44" spans="1:16" s="138" customFormat="1" x14ac:dyDescent="0.25">
      <c r="A44" s="150" t="s">
        <v>169</v>
      </c>
      <c r="B44" s="151"/>
      <c r="C44" s="151" t="s">
        <v>169</v>
      </c>
      <c r="D44" s="151"/>
      <c r="E44" s="142"/>
      <c r="F44" s="142"/>
      <c r="G44" s="137"/>
      <c r="H44" s="124"/>
      <c r="I44" s="124"/>
      <c r="J44" s="125"/>
      <c r="K44" s="125"/>
      <c r="L44" s="125"/>
      <c r="M44" s="125"/>
      <c r="N44" s="125"/>
      <c r="P44" s="141"/>
    </row>
    <row r="45" spans="1:16" ht="22.5" x14ac:dyDescent="0.25">
      <c r="A45" s="136">
        <v>28</v>
      </c>
      <c r="B45" s="34" t="s">
        <v>29</v>
      </c>
      <c r="C45" s="68" t="s">
        <v>185</v>
      </c>
      <c r="D45" s="6" t="s">
        <v>30</v>
      </c>
      <c r="E45" s="38" t="s">
        <v>31</v>
      </c>
      <c r="F45" s="9">
        <v>1</v>
      </c>
      <c r="G45" s="53"/>
      <c r="H45" s="126"/>
      <c r="I45" s="127"/>
      <c r="J45" s="128">
        <f t="shared" si="0"/>
        <v>0</v>
      </c>
      <c r="K45" s="129">
        <f t="shared" si="1"/>
        <v>0</v>
      </c>
      <c r="L45" s="129">
        <f t="shared" si="2"/>
        <v>0</v>
      </c>
      <c r="M45" s="129">
        <f t="shared" si="3"/>
        <v>0</v>
      </c>
      <c r="N45" s="129">
        <f t="shared" si="4"/>
        <v>0</v>
      </c>
      <c r="P45" s="130"/>
    </row>
    <row r="46" spans="1:16" ht="22.5" x14ac:dyDescent="0.25">
      <c r="A46" s="136">
        <v>29</v>
      </c>
      <c r="B46" s="34" t="s">
        <v>29</v>
      </c>
      <c r="C46" s="68" t="s">
        <v>186</v>
      </c>
      <c r="D46" s="6" t="s">
        <v>30</v>
      </c>
      <c r="E46" s="38" t="s">
        <v>31</v>
      </c>
      <c r="F46" s="9">
        <v>1</v>
      </c>
      <c r="G46" s="53"/>
      <c r="H46" s="126"/>
      <c r="I46" s="127"/>
      <c r="J46" s="128">
        <f t="shared" si="0"/>
        <v>0</v>
      </c>
      <c r="K46" s="129">
        <f t="shared" si="1"/>
        <v>0</v>
      </c>
      <c r="L46" s="129">
        <f t="shared" si="2"/>
        <v>0</v>
      </c>
      <c r="M46" s="129">
        <f t="shared" si="3"/>
        <v>0</v>
      </c>
      <c r="N46" s="129">
        <f t="shared" si="4"/>
        <v>0</v>
      </c>
      <c r="P46" s="130"/>
    </row>
    <row r="47" spans="1:16" ht="22.5" x14ac:dyDescent="0.25">
      <c r="A47" s="136">
        <v>30</v>
      </c>
      <c r="B47" s="35" t="s">
        <v>29</v>
      </c>
      <c r="C47" s="70" t="s">
        <v>187</v>
      </c>
      <c r="D47" s="36" t="s">
        <v>32</v>
      </c>
      <c r="E47" s="41" t="s">
        <v>32</v>
      </c>
      <c r="F47" s="10">
        <v>1</v>
      </c>
      <c r="G47" s="53"/>
      <c r="H47" s="126"/>
      <c r="I47" s="127"/>
      <c r="J47" s="128">
        <f t="shared" si="0"/>
        <v>0</v>
      </c>
      <c r="K47" s="129">
        <f t="shared" si="1"/>
        <v>0</v>
      </c>
      <c r="L47" s="129">
        <f t="shared" si="2"/>
        <v>0</v>
      </c>
      <c r="M47" s="129">
        <f t="shared" si="3"/>
        <v>0</v>
      </c>
      <c r="N47" s="129">
        <f t="shared" si="4"/>
        <v>0</v>
      </c>
      <c r="P47" s="130"/>
    </row>
    <row r="48" spans="1:16" ht="22.5" x14ac:dyDescent="0.25">
      <c r="A48" s="136">
        <v>31</v>
      </c>
      <c r="B48" s="35" t="s">
        <v>29</v>
      </c>
      <c r="C48" s="70" t="s">
        <v>188</v>
      </c>
      <c r="D48" s="36" t="s">
        <v>32</v>
      </c>
      <c r="E48" s="41" t="s">
        <v>32</v>
      </c>
      <c r="F48" s="10">
        <v>1</v>
      </c>
      <c r="G48" s="53"/>
      <c r="H48" s="126"/>
      <c r="I48" s="127"/>
      <c r="J48" s="128">
        <f t="shared" si="0"/>
        <v>0</v>
      </c>
      <c r="K48" s="129">
        <f t="shared" si="1"/>
        <v>0</v>
      </c>
      <c r="L48" s="129">
        <f t="shared" si="2"/>
        <v>0</v>
      </c>
      <c r="M48" s="129">
        <f t="shared" si="3"/>
        <v>0</v>
      </c>
      <c r="N48" s="129">
        <f t="shared" si="4"/>
        <v>0</v>
      </c>
      <c r="P48" s="130"/>
    </row>
    <row r="49" spans="1:16" s="14" customFormat="1" ht="34.5" x14ac:dyDescent="0.25">
      <c r="A49" s="136">
        <v>32</v>
      </c>
      <c r="B49" s="26" t="s">
        <v>87</v>
      </c>
      <c r="C49" s="4" t="s">
        <v>88</v>
      </c>
      <c r="D49" s="13" t="s">
        <v>89</v>
      </c>
      <c r="E49" s="37" t="s">
        <v>2</v>
      </c>
      <c r="F49" s="1">
        <v>1</v>
      </c>
      <c r="G49" s="55"/>
      <c r="H49" s="126"/>
      <c r="I49" s="127"/>
      <c r="J49" s="128">
        <f t="shared" si="0"/>
        <v>0</v>
      </c>
      <c r="K49" s="129">
        <f t="shared" si="1"/>
        <v>0</v>
      </c>
      <c r="L49" s="129">
        <f t="shared" si="2"/>
        <v>0</v>
      </c>
      <c r="M49" s="129">
        <f t="shared" si="3"/>
        <v>0</v>
      </c>
      <c r="N49" s="129">
        <f t="shared" si="4"/>
        <v>0</v>
      </c>
      <c r="O49"/>
      <c r="P49" s="130"/>
    </row>
    <row r="50" spans="1:16" s="14" customFormat="1" ht="34.5" x14ac:dyDescent="0.25">
      <c r="A50" s="136">
        <v>33</v>
      </c>
      <c r="B50" s="26" t="s">
        <v>90</v>
      </c>
      <c r="C50" s="4" t="s">
        <v>91</v>
      </c>
      <c r="D50" s="13" t="s">
        <v>89</v>
      </c>
      <c r="E50" s="37" t="s">
        <v>2</v>
      </c>
      <c r="F50" s="1">
        <v>1</v>
      </c>
      <c r="G50" s="55"/>
      <c r="H50" s="126"/>
      <c r="I50" s="127"/>
      <c r="J50" s="128">
        <f t="shared" ref="J50:J55" si="10">H50/100*I50</f>
        <v>0</v>
      </c>
      <c r="K50" s="129">
        <f t="shared" ref="K50:K55" si="11">H50+J50</f>
        <v>0</v>
      </c>
      <c r="L50" s="129">
        <f t="shared" ref="L50:L55" si="12">F50*H50</f>
        <v>0</v>
      </c>
      <c r="M50" s="129">
        <f t="shared" ref="M50:M55" si="13">L50/100*I50</f>
        <v>0</v>
      </c>
      <c r="N50" s="129">
        <f t="shared" ref="N50:N55" si="14">L50+M50</f>
        <v>0</v>
      </c>
      <c r="O50"/>
      <c r="P50" s="130"/>
    </row>
    <row r="51" spans="1:16" s="14" customFormat="1" ht="23.25" x14ac:dyDescent="0.25">
      <c r="A51" s="136">
        <v>34</v>
      </c>
      <c r="B51" s="26" t="s">
        <v>92</v>
      </c>
      <c r="C51" s="4" t="s">
        <v>93</v>
      </c>
      <c r="D51" s="13" t="s">
        <v>94</v>
      </c>
      <c r="E51" s="37" t="s">
        <v>2</v>
      </c>
      <c r="F51" s="1">
        <v>1</v>
      </c>
      <c r="G51" s="55"/>
      <c r="H51" s="126"/>
      <c r="I51" s="127"/>
      <c r="J51" s="128">
        <f t="shared" si="10"/>
        <v>0</v>
      </c>
      <c r="K51" s="129">
        <f t="shared" si="11"/>
        <v>0</v>
      </c>
      <c r="L51" s="129">
        <f t="shared" si="12"/>
        <v>0</v>
      </c>
      <c r="M51" s="129">
        <f t="shared" si="13"/>
        <v>0</v>
      </c>
      <c r="N51" s="129">
        <f t="shared" si="14"/>
        <v>0</v>
      </c>
      <c r="O51"/>
      <c r="P51" s="130"/>
    </row>
    <row r="52" spans="1:16" s="14" customFormat="1" ht="34.5" x14ac:dyDescent="0.25">
      <c r="A52" s="136">
        <v>35</v>
      </c>
      <c r="B52" s="26" t="s">
        <v>95</v>
      </c>
      <c r="C52" s="4" t="s">
        <v>96</v>
      </c>
      <c r="D52" s="13" t="s">
        <v>97</v>
      </c>
      <c r="E52" s="37" t="s">
        <v>2</v>
      </c>
      <c r="F52" s="1">
        <v>1</v>
      </c>
      <c r="G52" s="55"/>
      <c r="H52" s="126"/>
      <c r="I52" s="127"/>
      <c r="J52" s="128">
        <f t="shared" si="10"/>
        <v>0</v>
      </c>
      <c r="K52" s="129">
        <f t="shared" si="11"/>
        <v>0</v>
      </c>
      <c r="L52" s="129">
        <f t="shared" si="12"/>
        <v>0</v>
      </c>
      <c r="M52" s="129">
        <f t="shared" si="13"/>
        <v>0</v>
      </c>
      <c r="N52" s="129">
        <f t="shared" si="14"/>
        <v>0</v>
      </c>
      <c r="O52"/>
      <c r="P52" s="130"/>
    </row>
    <row r="53" spans="1:16" s="14" customFormat="1" ht="23.25" x14ac:dyDescent="0.25">
      <c r="A53" s="136">
        <v>36</v>
      </c>
      <c r="B53" s="25" t="s">
        <v>119</v>
      </c>
      <c r="C53" s="4" t="s">
        <v>120</v>
      </c>
      <c r="D53" s="13" t="s">
        <v>89</v>
      </c>
      <c r="E53" s="37" t="s">
        <v>2</v>
      </c>
      <c r="F53" s="1">
        <v>1</v>
      </c>
      <c r="G53" s="55"/>
      <c r="H53" s="126"/>
      <c r="I53" s="127"/>
      <c r="J53" s="128">
        <f t="shared" si="10"/>
        <v>0</v>
      </c>
      <c r="K53" s="129">
        <f t="shared" si="11"/>
        <v>0</v>
      </c>
      <c r="L53" s="129">
        <f t="shared" si="12"/>
        <v>0</v>
      </c>
      <c r="M53" s="129">
        <f t="shared" si="13"/>
        <v>0</v>
      </c>
      <c r="N53" s="129">
        <f t="shared" si="14"/>
        <v>0</v>
      </c>
      <c r="O53"/>
      <c r="P53" s="130"/>
    </row>
    <row r="54" spans="1:16" s="14" customFormat="1" ht="23.25" x14ac:dyDescent="0.25">
      <c r="A54" s="136">
        <v>37</v>
      </c>
      <c r="B54" s="25" t="s">
        <v>121</v>
      </c>
      <c r="C54" s="4" t="s">
        <v>122</v>
      </c>
      <c r="D54" s="13" t="s">
        <v>123</v>
      </c>
      <c r="E54" s="37" t="s">
        <v>2</v>
      </c>
      <c r="F54" s="1">
        <v>1</v>
      </c>
      <c r="G54" s="55"/>
      <c r="H54" s="126"/>
      <c r="I54" s="127"/>
      <c r="J54" s="128">
        <f t="shared" si="10"/>
        <v>0</v>
      </c>
      <c r="K54" s="129">
        <f t="shared" si="11"/>
        <v>0</v>
      </c>
      <c r="L54" s="129">
        <f t="shared" si="12"/>
        <v>0</v>
      </c>
      <c r="M54" s="129">
        <f t="shared" si="13"/>
        <v>0</v>
      </c>
      <c r="N54" s="129">
        <f t="shared" si="14"/>
        <v>0</v>
      </c>
      <c r="O54"/>
      <c r="P54" s="130"/>
    </row>
    <row r="55" spans="1:16" s="14" customFormat="1" ht="23.25" x14ac:dyDescent="0.25">
      <c r="A55" s="136">
        <v>38</v>
      </c>
      <c r="B55" s="25" t="s">
        <v>121</v>
      </c>
      <c r="C55" s="4" t="s">
        <v>124</v>
      </c>
      <c r="D55" s="13" t="s">
        <v>89</v>
      </c>
      <c r="E55" s="37" t="s">
        <v>2</v>
      </c>
      <c r="F55" s="1">
        <v>1</v>
      </c>
      <c r="G55" s="55"/>
      <c r="H55" s="126"/>
      <c r="I55" s="127"/>
      <c r="J55" s="128">
        <f t="shared" si="10"/>
        <v>0</v>
      </c>
      <c r="K55" s="129">
        <f t="shared" si="11"/>
        <v>0</v>
      </c>
      <c r="L55" s="129">
        <f t="shared" si="12"/>
        <v>0</v>
      </c>
      <c r="M55" s="129">
        <f t="shared" si="13"/>
        <v>0</v>
      </c>
      <c r="N55" s="129">
        <f t="shared" si="14"/>
        <v>0</v>
      </c>
      <c r="O55"/>
      <c r="P55" s="130"/>
    </row>
    <row r="56" spans="1:16" s="14" customFormat="1" ht="23.25" x14ac:dyDescent="0.25">
      <c r="A56" s="136">
        <v>39</v>
      </c>
      <c r="B56" s="26" t="s">
        <v>129</v>
      </c>
      <c r="C56" s="5" t="s">
        <v>130</v>
      </c>
      <c r="D56" s="13" t="s">
        <v>131</v>
      </c>
      <c r="E56" s="37" t="s">
        <v>2</v>
      </c>
      <c r="F56" s="1">
        <v>1</v>
      </c>
      <c r="G56" s="55"/>
      <c r="H56" s="126"/>
      <c r="I56" s="127"/>
      <c r="J56" s="128">
        <f t="shared" si="0"/>
        <v>0</v>
      </c>
      <c r="K56" s="129">
        <f t="shared" si="1"/>
        <v>0</v>
      </c>
      <c r="L56" s="129">
        <f t="shared" si="2"/>
        <v>0</v>
      </c>
      <c r="M56" s="129">
        <f t="shared" si="3"/>
        <v>0</v>
      </c>
      <c r="N56" s="129">
        <f t="shared" si="4"/>
        <v>0</v>
      </c>
      <c r="O56"/>
      <c r="P56" s="130"/>
    </row>
    <row r="57" spans="1:16" s="14" customFormat="1" ht="34.5" x14ac:dyDescent="0.25">
      <c r="A57" s="136">
        <v>40</v>
      </c>
      <c r="B57" s="25" t="s">
        <v>132</v>
      </c>
      <c r="C57" s="4" t="s">
        <v>133</v>
      </c>
      <c r="D57" s="13" t="s">
        <v>45</v>
      </c>
      <c r="E57" s="37" t="s">
        <v>45</v>
      </c>
      <c r="F57" s="1">
        <v>1</v>
      </c>
      <c r="G57" s="55"/>
      <c r="H57" s="126"/>
      <c r="I57" s="127"/>
      <c r="J57" s="128">
        <f t="shared" si="0"/>
        <v>0</v>
      </c>
      <c r="K57" s="129">
        <f t="shared" si="1"/>
        <v>0</v>
      </c>
      <c r="L57" s="129">
        <f t="shared" si="2"/>
        <v>0</v>
      </c>
      <c r="M57" s="129">
        <f t="shared" si="3"/>
        <v>0</v>
      </c>
      <c r="N57" s="129">
        <f t="shared" si="4"/>
        <v>0</v>
      </c>
      <c r="O57"/>
      <c r="P57" s="130"/>
    </row>
    <row r="58" spans="1:16" s="14" customFormat="1" ht="34.5" x14ac:dyDescent="0.25">
      <c r="A58" s="136">
        <v>41</v>
      </c>
      <c r="B58" s="25" t="s">
        <v>134</v>
      </c>
      <c r="C58" s="4" t="s">
        <v>135</v>
      </c>
      <c r="D58" s="13" t="s">
        <v>45</v>
      </c>
      <c r="E58" s="37" t="s">
        <v>45</v>
      </c>
      <c r="F58" s="1">
        <v>1</v>
      </c>
      <c r="G58" s="56"/>
      <c r="H58" s="126"/>
      <c r="I58" s="127"/>
      <c r="J58" s="128">
        <f t="shared" si="0"/>
        <v>0</v>
      </c>
      <c r="K58" s="129">
        <f t="shared" si="1"/>
        <v>0</v>
      </c>
      <c r="L58" s="129">
        <f t="shared" si="2"/>
        <v>0</v>
      </c>
      <c r="M58" s="129">
        <f t="shared" si="3"/>
        <v>0</v>
      </c>
      <c r="N58" s="129">
        <f t="shared" si="4"/>
        <v>0</v>
      </c>
      <c r="O58"/>
      <c r="P58" s="130"/>
    </row>
    <row r="59" spans="1:16" s="138" customFormat="1" x14ac:dyDescent="0.25">
      <c r="A59" s="150" t="s">
        <v>57</v>
      </c>
      <c r="B59" s="151"/>
      <c r="C59" s="151" t="s">
        <v>57</v>
      </c>
      <c r="D59" s="151"/>
      <c r="E59" s="142"/>
      <c r="F59" s="142"/>
      <c r="G59" s="137"/>
      <c r="H59" s="124"/>
      <c r="I59" s="124"/>
      <c r="J59" s="125"/>
      <c r="K59" s="125"/>
      <c r="L59" s="125"/>
      <c r="M59" s="125"/>
      <c r="N59" s="125"/>
      <c r="P59" s="125"/>
    </row>
    <row r="60" spans="1:16" ht="22.5" x14ac:dyDescent="0.25">
      <c r="A60" s="136">
        <v>42</v>
      </c>
      <c r="B60" s="24" t="s">
        <v>57</v>
      </c>
      <c r="C60" s="68" t="s">
        <v>33</v>
      </c>
      <c r="D60" s="9" t="s">
        <v>34</v>
      </c>
      <c r="E60" s="23" t="s">
        <v>2</v>
      </c>
      <c r="F60" s="9">
        <v>39</v>
      </c>
      <c r="G60" s="55"/>
      <c r="H60" s="126"/>
      <c r="I60" s="127"/>
      <c r="J60" s="128">
        <f t="shared" si="0"/>
        <v>0</v>
      </c>
      <c r="K60" s="129">
        <f t="shared" si="1"/>
        <v>0</v>
      </c>
      <c r="L60" s="129">
        <f t="shared" si="2"/>
        <v>0</v>
      </c>
      <c r="M60" s="129">
        <f t="shared" si="3"/>
        <v>0</v>
      </c>
      <c r="N60" s="129">
        <f t="shared" si="4"/>
        <v>0</v>
      </c>
      <c r="P60" s="130"/>
    </row>
    <row r="61" spans="1:16" ht="22.5" x14ac:dyDescent="0.25">
      <c r="A61" s="136">
        <v>43</v>
      </c>
      <c r="B61" s="24" t="s">
        <v>57</v>
      </c>
      <c r="C61" s="68" t="s">
        <v>35</v>
      </c>
      <c r="D61" s="9" t="s">
        <v>36</v>
      </c>
      <c r="E61" s="23" t="s">
        <v>2</v>
      </c>
      <c r="F61" s="9">
        <v>4</v>
      </c>
      <c r="G61" s="56"/>
      <c r="H61" s="126"/>
      <c r="I61" s="127"/>
      <c r="J61" s="128">
        <f t="shared" ref="J61" si="15">H61/100*I61</f>
        <v>0</v>
      </c>
      <c r="K61" s="129">
        <f t="shared" ref="K61" si="16">H61+J61</f>
        <v>0</v>
      </c>
      <c r="L61" s="129">
        <f t="shared" ref="L61" si="17">F61*H61</f>
        <v>0</v>
      </c>
      <c r="M61" s="129">
        <f t="shared" ref="M61" si="18">L61/100*I61</f>
        <v>0</v>
      </c>
      <c r="N61" s="129">
        <f t="shared" ref="N61" si="19">L61+M61</f>
        <v>0</v>
      </c>
      <c r="P61" s="130"/>
    </row>
    <row r="62" spans="1:16" s="138" customFormat="1" x14ac:dyDescent="0.25">
      <c r="A62" s="150" t="s">
        <v>38</v>
      </c>
      <c r="B62" s="151"/>
      <c r="C62" s="151" t="s">
        <v>38</v>
      </c>
      <c r="D62" s="151"/>
      <c r="E62" s="142"/>
      <c r="F62" s="142"/>
      <c r="G62" s="137"/>
      <c r="H62" s="124"/>
      <c r="I62" s="124"/>
      <c r="J62" s="125"/>
      <c r="K62" s="125"/>
      <c r="L62" s="125"/>
      <c r="M62" s="125"/>
      <c r="N62" s="125"/>
      <c r="P62" s="125"/>
    </row>
    <row r="63" spans="1:16" ht="33.75" x14ac:dyDescent="0.25">
      <c r="A63" s="136">
        <v>44</v>
      </c>
      <c r="B63" s="7" t="s">
        <v>58</v>
      </c>
      <c r="C63" s="7" t="s">
        <v>61</v>
      </c>
      <c r="D63" s="6" t="s">
        <v>9</v>
      </c>
      <c r="E63" s="38" t="s">
        <v>2</v>
      </c>
      <c r="F63" s="22">
        <v>20</v>
      </c>
      <c r="G63" s="57"/>
      <c r="H63" s="126"/>
      <c r="I63" s="127"/>
      <c r="J63" s="128">
        <f t="shared" si="0"/>
        <v>0</v>
      </c>
      <c r="K63" s="129">
        <f t="shared" si="1"/>
        <v>0</v>
      </c>
      <c r="L63" s="129">
        <f t="shared" si="2"/>
        <v>0</v>
      </c>
      <c r="M63" s="129">
        <f t="shared" si="3"/>
        <v>0</v>
      </c>
      <c r="N63" s="129">
        <f t="shared" si="4"/>
        <v>0</v>
      </c>
      <c r="P63" s="130"/>
    </row>
    <row r="64" spans="1:16" ht="22.5" x14ac:dyDescent="0.25">
      <c r="A64" s="136">
        <v>45</v>
      </c>
      <c r="B64" s="24" t="s">
        <v>37</v>
      </c>
      <c r="C64" s="68" t="s">
        <v>60</v>
      </c>
      <c r="D64" s="9" t="s">
        <v>9</v>
      </c>
      <c r="E64" s="23" t="s">
        <v>2</v>
      </c>
      <c r="F64" s="22">
        <v>20</v>
      </c>
      <c r="G64" s="53"/>
      <c r="H64" s="126"/>
      <c r="I64" s="127"/>
      <c r="J64" s="128">
        <f t="shared" si="0"/>
        <v>0</v>
      </c>
      <c r="K64" s="129">
        <f t="shared" si="1"/>
        <v>0</v>
      </c>
      <c r="L64" s="129">
        <f t="shared" si="2"/>
        <v>0</v>
      </c>
      <c r="M64" s="129">
        <f t="shared" si="3"/>
        <v>0</v>
      </c>
      <c r="N64" s="129">
        <f t="shared" si="4"/>
        <v>0</v>
      </c>
      <c r="P64" s="130"/>
    </row>
    <row r="65" spans="1:16" x14ac:dyDescent="0.25">
      <c r="A65" s="136">
        <v>46</v>
      </c>
      <c r="B65" s="34" t="s">
        <v>38</v>
      </c>
      <c r="C65" s="7" t="s">
        <v>39</v>
      </c>
      <c r="D65" s="9" t="s">
        <v>9</v>
      </c>
      <c r="E65" s="23" t="s">
        <v>2</v>
      </c>
      <c r="F65" s="22">
        <v>10</v>
      </c>
      <c r="G65" s="53"/>
      <c r="H65" s="126"/>
      <c r="I65" s="127"/>
      <c r="J65" s="128">
        <f t="shared" si="0"/>
        <v>0</v>
      </c>
      <c r="K65" s="129">
        <f t="shared" si="1"/>
        <v>0</v>
      </c>
      <c r="L65" s="129">
        <f t="shared" si="2"/>
        <v>0</v>
      </c>
      <c r="M65" s="129">
        <f t="shared" si="3"/>
        <v>0</v>
      </c>
      <c r="N65" s="129">
        <f t="shared" si="4"/>
        <v>0</v>
      </c>
      <c r="P65" s="130"/>
    </row>
    <row r="66" spans="1:16" s="14" customFormat="1" ht="23.25" x14ac:dyDescent="0.25">
      <c r="A66" s="136">
        <v>47</v>
      </c>
      <c r="B66" s="12" t="s">
        <v>211</v>
      </c>
      <c r="C66" s="4" t="s">
        <v>210</v>
      </c>
      <c r="D66" s="13" t="s">
        <v>107</v>
      </c>
      <c r="E66" s="146" t="s">
        <v>2</v>
      </c>
      <c r="F66" s="13">
        <v>3</v>
      </c>
      <c r="G66" s="55"/>
      <c r="H66" s="126"/>
      <c r="I66" s="127"/>
      <c r="J66" s="128">
        <f t="shared" si="0"/>
        <v>0</v>
      </c>
      <c r="K66" s="129">
        <f t="shared" si="1"/>
        <v>0</v>
      </c>
      <c r="L66" s="129">
        <f t="shared" si="2"/>
        <v>0</v>
      </c>
      <c r="M66" s="129">
        <f t="shared" si="3"/>
        <v>0</v>
      </c>
      <c r="N66" s="129">
        <f t="shared" si="4"/>
        <v>0</v>
      </c>
      <c r="O66"/>
      <c r="P66" s="130"/>
    </row>
    <row r="67" spans="1:16" s="14" customFormat="1" ht="23.25" x14ac:dyDescent="0.25">
      <c r="A67" s="136">
        <v>48</v>
      </c>
      <c r="B67" s="12" t="s">
        <v>209</v>
      </c>
      <c r="C67" s="4" t="s">
        <v>208</v>
      </c>
      <c r="D67" s="13" t="s">
        <v>107</v>
      </c>
      <c r="E67" s="146" t="s">
        <v>2</v>
      </c>
      <c r="F67" s="13">
        <v>3</v>
      </c>
      <c r="G67" s="55"/>
      <c r="H67" s="126"/>
      <c r="I67" s="127"/>
      <c r="J67" s="128">
        <f t="shared" si="0"/>
        <v>0</v>
      </c>
      <c r="K67" s="129">
        <f t="shared" si="1"/>
        <v>0</v>
      </c>
      <c r="L67" s="129">
        <f t="shared" si="2"/>
        <v>0</v>
      </c>
      <c r="M67" s="129">
        <f t="shared" si="3"/>
        <v>0</v>
      </c>
      <c r="N67" s="129">
        <f t="shared" si="4"/>
        <v>0</v>
      </c>
      <c r="O67"/>
      <c r="P67" s="130"/>
    </row>
    <row r="68" spans="1:16" s="11" customFormat="1" ht="23.25" x14ac:dyDescent="0.25">
      <c r="A68" s="136">
        <v>49</v>
      </c>
      <c r="B68" s="12" t="s">
        <v>207</v>
      </c>
      <c r="C68" s="4" t="s">
        <v>206</v>
      </c>
      <c r="D68" s="13" t="s">
        <v>107</v>
      </c>
      <c r="E68" s="146" t="s">
        <v>2</v>
      </c>
      <c r="F68" s="13">
        <v>3</v>
      </c>
      <c r="G68" s="54"/>
      <c r="H68" s="126"/>
      <c r="I68" s="127"/>
      <c r="J68" s="128">
        <f t="shared" si="0"/>
        <v>0</v>
      </c>
      <c r="K68" s="129">
        <f t="shared" si="1"/>
        <v>0</v>
      </c>
      <c r="L68" s="129">
        <f t="shared" si="2"/>
        <v>0</v>
      </c>
      <c r="M68" s="129">
        <f t="shared" si="3"/>
        <v>0</v>
      </c>
      <c r="N68" s="129">
        <f t="shared" si="4"/>
        <v>0</v>
      </c>
      <c r="O68"/>
      <c r="P68" s="130"/>
    </row>
    <row r="69" spans="1:16" s="11" customFormat="1" ht="23.25" x14ac:dyDescent="0.25">
      <c r="A69" s="136">
        <v>50</v>
      </c>
      <c r="B69" s="12" t="s">
        <v>205</v>
      </c>
      <c r="C69" s="4" t="s">
        <v>204</v>
      </c>
      <c r="D69" s="13" t="s">
        <v>107</v>
      </c>
      <c r="E69" s="146" t="s">
        <v>2</v>
      </c>
      <c r="F69" s="13">
        <v>3</v>
      </c>
      <c r="G69" s="54"/>
      <c r="H69" s="126"/>
      <c r="I69" s="127"/>
      <c r="J69" s="128">
        <f t="shared" si="0"/>
        <v>0</v>
      </c>
      <c r="K69" s="129">
        <f t="shared" si="1"/>
        <v>0</v>
      </c>
      <c r="L69" s="129">
        <f t="shared" si="2"/>
        <v>0</v>
      </c>
      <c r="M69" s="129">
        <f t="shared" si="3"/>
        <v>0</v>
      </c>
      <c r="N69" s="129">
        <f t="shared" si="4"/>
        <v>0</v>
      </c>
      <c r="O69"/>
      <c r="P69" s="130"/>
    </row>
    <row r="70" spans="1:16" ht="33.75" x14ac:dyDescent="0.25">
      <c r="A70" s="136">
        <v>51</v>
      </c>
      <c r="B70" s="24" t="s">
        <v>40</v>
      </c>
      <c r="C70" s="68" t="s">
        <v>59</v>
      </c>
      <c r="D70" s="9" t="s">
        <v>9</v>
      </c>
      <c r="E70" s="23" t="s">
        <v>2</v>
      </c>
      <c r="F70" s="22">
        <v>60</v>
      </c>
      <c r="G70" s="58"/>
      <c r="H70" s="126"/>
      <c r="I70" s="127"/>
      <c r="J70" s="128">
        <f t="shared" ref="J70" si="20">H70/100*I70</f>
        <v>0</v>
      </c>
      <c r="K70" s="129">
        <f t="shared" ref="K70" si="21">H70+J70</f>
        <v>0</v>
      </c>
      <c r="L70" s="129">
        <f t="shared" ref="L70" si="22">F70*H70</f>
        <v>0</v>
      </c>
      <c r="M70" s="129">
        <f t="shared" ref="M70" si="23">L70/100*I70</f>
        <v>0</v>
      </c>
      <c r="N70" s="129">
        <f t="shared" ref="N70" si="24">L70+M70</f>
        <v>0</v>
      </c>
      <c r="P70" s="130"/>
    </row>
    <row r="71" spans="1:16" ht="33.75" x14ac:dyDescent="0.25">
      <c r="A71" s="136">
        <v>52</v>
      </c>
      <c r="B71" s="28" t="s">
        <v>41</v>
      </c>
      <c r="C71" s="5" t="s">
        <v>42</v>
      </c>
      <c r="D71" s="1" t="s">
        <v>9</v>
      </c>
      <c r="E71" s="39" t="s">
        <v>2</v>
      </c>
      <c r="F71" s="22">
        <v>1</v>
      </c>
      <c r="G71" s="59"/>
      <c r="H71" s="126"/>
      <c r="I71" s="127"/>
      <c r="J71" s="128">
        <f t="shared" si="0"/>
        <v>0</v>
      </c>
      <c r="K71" s="129">
        <f t="shared" si="1"/>
        <v>0</v>
      </c>
      <c r="L71" s="129">
        <f t="shared" si="2"/>
        <v>0</v>
      </c>
      <c r="M71" s="129">
        <f t="shared" si="3"/>
        <v>0</v>
      </c>
      <c r="N71" s="129">
        <f t="shared" si="4"/>
        <v>0</v>
      </c>
      <c r="P71" s="130"/>
    </row>
    <row r="72" spans="1:16" s="138" customFormat="1" x14ac:dyDescent="0.25">
      <c r="A72" s="150" t="s">
        <v>212</v>
      </c>
      <c r="B72" s="151"/>
      <c r="C72" s="151" t="s">
        <v>212</v>
      </c>
      <c r="D72" s="151"/>
      <c r="E72" s="142"/>
      <c r="F72" s="142"/>
      <c r="G72" s="137"/>
      <c r="H72" s="124"/>
      <c r="I72" s="124"/>
      <c r="J72" s="125"/>
      <c r="K72" s="125"/>
      <c r="L72" s="125"/>
      <c r="M72" s="125"/>
      <c r="N72" s="125"/>
      <c r="O72" s="125"/>
      <c r="P72" s="125"/>
    </row>
    <row r="73" spans="1:16" x14ac:dyDescent="0.25">
      <c r="A73" s="136">
        <v>53</v>
      </c>
      <c r="B73" s="2" t="s">
        <v>189</v>
      </c>
      <c r="C73" s="71" t="s">
        <v>190</v>
      </c>
      <c r="D73" s="16" t="s">
        <v>45</v>
      </c>
      <c r="E73" s="16" t="s">
        <v>45</v>
      </c>
      <c r="F73" s="1">
        <v>1</v>
      </c>
      <c r="G73" s="58"/>
      <c r="H73" s="126"/>
      <c r="I73" s="127"/>
      <c r="J73" s="128">
        <f t="shared" ref="J73" si="25">H73/100*I73</f>
        <v>0</v>
      </c>
      <c r="K73" s="129">
        <f t="shared" ref="K73" si="26">H73+J73</f>
        <v>0</v>
      </c>
      <c r="L73" s="129">
        <f t="shared" ref="L73" si="27">F73*H73</f>
        <v>0</v>
      </c>
      <c r="M73" s="129">
        <f t="shared" ref="M73" si="28">L73/100*I73</f>
        <v>0</v>
      </c>
      <c r="N73" s="129">
        <f t="shared" ref="N73" si="29">L73+M73</f>
        <v>0</v>
      </c>
      <c r="P73" s="130"/>
    </row>
    <row r="74" spans="1:16" ht="223.5" customHeight="1" x14ac:dyDescent="0.25">
      <c r="A74" s="136">
        <v>54</v>
      </c>
      <c r="B74" s="27" t="s">
        <v>43</v>
      </c>
      <c r="C74" s="4" t="s">
        <v>44</v>
      </c>
      <c r="D74" s="3" t="s">
        <v>45</v>
      </c>
      <c r="E74" s="42" t="s">
        <v>45</v>
      </c>
      <c r="F74" s="3">
        <v>1</v>
      </c>
      <c r="G74" s="58"/>
      <c r="H74" s="126"/>
      <c r="I74" s="127"/>
      <c r="J74" s="128">
        <f t="shared" si="0"/>
        <v>0</v>
      </c>
      <c r="K74" s="129">
        <f t="shared" si="1"/>
        <v>0</v>
      </c>
      <c r="L74" s="129">
        <f t="shared" si="2"/>
        <v>0</v>
      </c>
      <c r="M74" s="129">
        <f t="shared" si="3"/>
        <v>0</v>
      </c>
      <c r="N74" s="129">
        <f t="shared" si="4"/>
        <v>0</v>
      </c>
      <c r="P74" s="130"/>
    </row>
    <row r="75" spans="1:16" ht="272.25" customHeight="1" x14ac:dyDescent="0.25">
      <c r="A75" s="136">
        <v>55</v>
      </c>
      <c r="B75" s="28" t="s">
        <v>46</v>
      </c>
      <c r="C75" s="4" t="s">
        <v>47</v>
      </c>
      <c r="D75" s="3" t="s">
        <v>45</v>
      </c>
      <c r="E75" s="42" t="s">
        <v>45</v>
      </c>
      <c r="F75" s="3">
        <v>1</v>
      </c>
      <c r="G75" s="58"/>
      <c r="H75" s="126"/>
      <c r="I75" s="127"/>
      <c r="J75" s="128">
        <f t="shared" si="0"/>
        <v>0</v>
      </c>
      <c r="K75" s="129">
        <f t="shared" si="1"/>
        <v>0</v>
      </c>
      <c r="L75" s="129">
        <f t="shared" si="2"/>
        <v>0</v>
      </c>
      <c r="M75" s="129">
        <f t="shared" si="3"/>
        <v>0</v>
      </c>
      <c r="N75" s="129">
        <f t="shared" si="4"/>
        <v>0</v>
      </c>
      <c r="P75" s="130"/>
    </row>
    <row r="76" spans="1:16" ht="268.5" customHeight="1" x14ac:dyDescent="0.25">
      <c r="A76" s="136">
        <v>56</v>
      </c>
      <c r="B76" s="28" t="s">
        <v>48</v>
      </c>
      <c r="C76" s="4" t="s">
        <v>49</v>
      </c>
      <c r="D76" s="3" t="s">
        <v>45</v>
      </c>
      <c r="E76" s="42" t="s">
        <v>45</v>
      </c>
      <c r="F76" s="3">
        <v>1</v>
      </c>
      <c r="H76" s="126"/>
      <c r="I76" s="127"/>
      <c r="J76" s="128">
        <f t="shared" si="0"/>
        <v>0</v>
      </c>
      <c r="K76" s="129">
        <f t="shared" si="1"/>
        <v>0</v>
      </c>
      <c r="L76" s="129">
        <f t="shared" si="2"/>
        <v>0</v>
      </c>
      <c r="M76" s="129">
        <f t="shared" si="3"/>
        <v>0</v>
      </c>
      <c r="N76" s="129">
        <f t="shared" si="4"/>
        <v>0</v>
      </c>
      <c r="P76" s="130"/>
    </row>
    <row r="77" spans="1:16" ht="40.5" customHeight="1" x14ac:dyDescent="0.25">
      <c r="A77" s="136">
        <v>57</v>
      </c>
      <c r="B77" s="29" t="s">
        <v>62</v>
      </c>
      <c r="C77" s="5" t="s">
        <v>63</v>
      </c>
      <c r="D77" s="3" t="s">
        <v>45</v>
      </c>
      <c r="E77" s="42" t="s">
        <v>45</v>
      </c>
      <c r="F77" s="46">
        <v>1</v>
      </c>
      <c r="H77" s="126"/>
      <c r="I77" s="127"/>
      <c r="J77" s="128">
        <f t="shared" si="0"/>
        <v>0</v>
      </c>
      <c r="K77" s="129">
        <f t="shared" si="1"/>
        <v>0</v>
      </c>
      <c r="L77" s="129">
        <f t="shared" si="2"/>
        <v>0</v>
      </c>
      <c r="M77" s="129">
        <f t="shared" si="3"/>
        <v>0</v>
      </c>
      <c r="N77" s="129">
        <f t="shared" si="4"/>
        <v>0</v>
      </c>
      <c r="P77" s="130"/>
    </row>
    <row r="78" spans="1:16" ht="22.5" x14ac:dyDescent="0.25">
      <c r="A78" s="136">
        <v>58</v>
      </c>
      <c r="B78" s="29" t="s">
        <v>64</v>
      </c>
      <c r="C78" s="5" t="s">
        <v>65</v>
      </c>
      <c r="D78" s="3" t="s">
        <v>45</v>
      </c>
      <c r="E78" s="42" t="s">
        <v>45</v>
      </c>
      <c r="F78" s="46">
        <v>1</v>
      </c>
      <c r="H78" s="126"/>
      <c r="I78" s="127"/>
      <c r="J78" s="128">
        <f t="shared" ref="J78:J80" si="30">H78/100*I78</f>
        <v>0</v>
      </c>
      <c r="K78" s="129">
        <f t="shared" ref="K78:K80" si="31">H78+J78</f>
        <v>0</v>
      </c>
      <c r="L78" s="129">
        <f t="shared" ref="L78:L80" si="32">F78*H78</f>
        <v>0</v>
      </c>
      <c r="M78" s="129">
        <f t="shared" ref="M78:M80" si="33">L78/100*I78</f>
        <v>0</v>
      </c>
      <c r="N78" s="129">
        <f t="shared" ref="N78:N80" si="34">L78+M78</f>
        <v>0</v>
      </c>
      <c r="P78" s="130"/>
    </row>
    <row r="79" spans="1:16" ht="56.25" x14ac:dyDescent="0.25">
      <c r="A79" s="136">
        <v>59</v>
      </c>
      <c r="B79" s="30" t="s">
        <v>66</v>
      </c>
      <c r="C79" s="4" t="s">
        <v>67</v>
      </c>
      <c r="D79" s="13" t="s">
        <v>68</v>
      </c>
      <c r="E79" s="37" t="s">
        <v>2</v>
      </c>
      <c r="F79" s="46">
        <v>1</v>
      </c>
      <c r="H79" s="126"/>
      <c r="I79" s="127"/>
      <c r="J79" s="128">
        <f t="shared" si="30"/>
        <v>0</v>
      </c>
      <c r="K79" s="129">
        <f t="shared" si="31"/>
        <v>0</v>
      </c>
      <c r="L79" s="129">
        <f t="shared" si="32"/>
        <v>0</v>
      </c>
      <c r="M79" s="129">
        <f t="shared" si="33"/>
        <v>0</v>
      </c>
      <c r="N79" s="129">
        <f t="shared" si="34"/>
        <v>0</v>
      </c>
      <c r="P79" s="130"/>
    </row>
    <row r="80" spans="1:16" ht="56.25" x14ac:dyDescent="0.25">
      <c r="A80" s="136">
        <v>60</v>
      </c>
      <c r="B80" s="30" t="s">
        <v>69</v>
      </c>
      <c r="C80" s="4" t="s">
        <v>70</v>
      </c>
      <c r="D80" s="13" t="s">
        <v>71</v>
      </c>
      <c r="E80" s="37" t="s">
        <v>2</v>
      </c>
      <c r="F80" s="46">
        <v>1</v>
      </c>
      <c r="H80" s="126"/>
      <c r="I80" s="127"/>
      <c r="J80" s="128">
        <f t="shared" si="30"/>
        <v>0</v>
      </c>
      <c r="K80" s="129">
        <f t="shared" si="31"/>
        <v>0</v>
      </c>
      <c r="L80" s="129">
        <f t="shared" si="32"/>
        <v>0</v>
      </c>
      <c r="M80" s="129">
        <f t="shared" si="33"/>
        <v>0</v>
      </c>
      <c r="N80" s="129">
        <f t="shared" si="34"/>
        <v>0</v>
      </c>
      <c r="P80" s="130"/>
    </row>
    <row r="81" spans="1:16" ht="56.25" x14ac:dyDescent="0.25">
      <c r="A81" s="136">
        <v>61</v>
      </c>
      <c r="B81" s="30" t="s">
        <v>72</v>
      </c>
      <c r="C81" s="4" t="s">
        <v>73</v>
      </c>
      <c r="D81" s="13" t="s">
        <v>74</v>
      </c>
      <c r="E81" s="37" t="s">
        <v>2</v>
      </c>
      <c r="F81" s="46">
        <v>1</v>
      </c>
      <c r="H81" s="126"/>
      <c r="I81" s="127"/>
      <c r="J81" s="128">
        <f t="shared" ref="J81:J83" si="35">H81/100*I81</f>
        <v>0</v>
      </c>
      <c r="K81" s="129">
        <f t="shared" ref="K81:K83" si="36">H81+J81</f>
        <v>0</v>
      </c>
      <c r="L81" s="129">
        <f t="shared" ref="L81:L83" si="37">F81*H81</f>
        <v>0</v>
      </c>
      <c r="M81" s="129">
        <f t="shared" ref="M81:M83" si="38">L81/100*I81</f>
        <v>0</v>
      </c>
      <c r="N81" s="129">
        <f t="shared" ref="N81:N83" si="39">L81+M81</f>
        <v>0</v>
      </c>
      <c r="P81" s="130"/>
    </row>
    <row r="82" spans="1:16" ht="56.25" x14ac:dyDescent="0.25">
      <c r="A82" s="136">
        <v>62</v>
      </c>
      <c r="B82" s="30" t="s">
        <v>75</v>
      </c>
      <c r="C82" s="4" t="s">
        <v>76</v>
      </c>
      <c r="D82" s="13" t="s">
        <v>77</v>
      </c>
      <c r="E82" s="37" t="s">
        <v>2</v>
      </c>
      <c r="F82" s="46">
        <v>1</v>
      </c>
      <c r="H82" s="126"/>
      <c r="I82" s="127"/>
      <c r="J82" s="128">
        <f t="shared" si="35"/>
        <v>0</v>
      </c>
      <c r="K82" s="129">
        <f t="shared" si="36"/>
        <v>0</v>
      </c>
      <c r="L82" s="129">
        <f t="shared" si="37"/>
        <v>0</v>
      </c>
      <c r="M82" s="129">
        <f t="shared" si="38"/>
        <v>0</v>
      </c>
      <c r="N82" s="129">
        <f t="shared" si="39"/>
        <v>0</v>
      </c>
      <c r="P82" s="130"/>
    </row>
    <row r="83" spans="1:16" ht="56.25" x14ac:dyDescent="0.25">
      <c r="A83" s="136">
        <v>63</v>
      </c>
      <c r="B83" s="30" t="s">
        <v>78</v>
      </c>
      <c r="C83" s="4" t="s">
        <v>79</v>
      </c>
      <c r="D83" s="13" t="s">
        <v>77</v>
      </c>
      <c r="E83" s="37" t="s">
        <v>2</v>
      </c>
      <c r="F83" s="46">
        <v>1</v>
      </c>
      <c r="H83" s="126"/>
      <c r="I83" s="127"/>
      <c r="J83" s="128">
        <f t="shared" si="35"/>
        <v>0</v>
      </c>
      <c r="K83" s="129">
        <f t="shared" si="36"/>
        <v>0</v>
      </c>
      <c r="L83" s="129">
        <f t="shared" si="37"/>
        <v>0</v>
      </c>
      <c r="M83" s="129">
        <f t="shared" si="38"/>
        <v>0</v>
      </c>
      <c r="N83" s="129">
        <f t="shared" si="39"/>
        <v>0</v>
      </c>
      <c r="P83" s="130"/>
    </row>
    <row r="84" spans="1:16" ht="23.25" x14ac:dyDescent="0.25">
      <c r="A84" s="136">
        <v>64</v>
      </c>
      <c r="B84" s="25" t="s">
        <v>98</v>
      </c>
      <c r="C84" s="4" t="s">
        <v>99</v>
      </c>
      <c r="D84" s="13" t="s">
        <v>100</v>
      </c>
      <c r="E84" s="37" t="s">
        <v>2</v>
      </c>
      <c r="F84" s="46">
        <v>1</v>
      </c>
      <c r="H84" s="126"/>
      <c r="I84" s="127"/>
      <c r="J84" s="128">
        <f t="shared" ref="J84:J123" si="40">H84/100*I84</f>
        <v>0</v>
      </c>
      <c r="K84" s="129">
        <f t="shared" ref="K84:K123" si="41">H84+J84</f>
        <v>0</v>
      </c>
      <c r="L84" s="129">
        <f t="shared" ref="L84:L123" si="42">F84*H84</f>
        <v>0</v>
      </c>
      <c r="M84" s="129">
        <f t="shared" ref="M84:M123" si="43">L84/100*I84</f>
        <v>0</v>
      </c>
      <c r="N84" s="129">
        <f t="shared" ref="N84:N123" si="44">L84+M84</f>
        <v>0</v>
      </c>
      <c r="P84" s="130"/>
    </row>
    <row r="85" spans="1:16" ht="34.5" x14ac:dyDescent="0.25">
      <c r="A85" s="136">
        <v>65</v>
      </c>
      <c r="B85" s="25" t="s">
        <v>101</v>
      </c>
      <c r="C85" s="4" t="s">
        <v>102</v>
      </c>
      <c r="D85" s="13" t="s">
        <v>94</v>
      </c>
      <c r="E85" s="37" t="s">
        <v>2</v>
      </c>
      <c r="F85" s="46">
        <v>1</v>
      </c>
      <c r="H85" s="126"/>
      <c r="I85" s="127"/>
      <c r="J85" s="128">
        <f t="shared" si="40"/>
        <v>0</v>
      </c>
      <c r="K85" s="129">
        <f t="shared" si="41"/>
        <v>0</v>
      </c>
      <c r="L85" s="129">
        <f t="shared" si="42"/>
        <v>0</v>
      </c>
      <c r="M85" s="129">
        <f t="shared" si="43"/>
        <v>0</v>
      </c>
      <c r="N85" s="129">
        <f t="shared" si="44"/>
        <v>0</v>
      </c>
      <c r="P85" s="130"/>
    </row>
    <row r="86" spans="1:16" ht="23.25" x14ac:dyDescent="0.25">
      <c r="A86" s="136">
        <v>66</v>
      </c>
      <c r="B86" s="25" t="s">
        <v>103</v>
      </c>
      <c r="C86" s="4" t="s">
        <v>104</v>
      </c>
      <c r="D86" s="13" t="s">
        <v>94</v>
      </c>
      <c r="E86" s="37" t="s">
        <v>2</v>
      </c>
      <c r="F86" s="46">
        <v>1</v>
      </c>
      <c r="H86" s="126"/>
      <c r="I86" s="127"/>
      <c r="J86" s="128">
        <f t="shared" si="40"/>
        <v>0</v>
      </c>
      <c r="K86" s="129">
        <f t="shared" si="41"/>
        <v>0</v>
      </c>
      <c r="L86" s="129">
        <f t="shared" si="42"/>
        <v>0</v>
      </c>
      <c r="M86" s="129">
        <f t="shared" si="43"/>
        <v>0</v>
      </c>
      <c r="N86" s="129">
        <f t="shared" si="44"/>
        <v>0</v>
      </c>
      <c r="P86" s="130"/>
    </row>
    <row r="87" spans="1:16" ht="34.5" x14ac:dyDescent="0.25">
      <c r="A87" s="136">
        <v>67</v>
      </c>
      <c r="B87" s="25" t="s">
        <v>136</v>
      </c>
      <c r="C87" s="4" t="s">
        <v>173</v>
      </c>
      <c r="D87" s="13" t="s">
        <v>137</v>
      </c>
      <c r="E87" s="37" t="s">
        <v>45</v>
      </c>
      <c r="F87" s="46">
        <v>1</v>
      </c>
      <c r="H87" s="126"/>
      <c r="I87" s="127"/>
      <c r="J87" s="128">
        <f t="shared" si="40"/>
        <v>0</v>
      </c>
      <c r="K87" s="129">
        <f t="shared" si="41"/>
        <v>0</v>
      </c>
      <c r="L87" s="129">
        <f t="shared" si="42"/>
        <v>0</v>
      </c>
      <c r="M87" s="129">
        <f t="shared" si="43"/>
        <v>0</v>
      </c>
      <c r="N87" s="129">
        <f t="shared" si="44"/>
        <v>0</v>
      </c>
      <c r="P87" s="130"/>
    </row>
    <row r="88" spans="1:16" ht="23.25" customHeight="1" x14ac:dyDescent="0.25">
      <c r="A88" s="136">
        <v>68</v>
      </c>
      <c r="B88" s="12" t="s">
        <v>138</v>
      </c>
      <c r="C88" s="4" t="s">
        <v>139</v>
      </c>
      <c r="D88" s="13" t="s">
        <v>137</v>
      </c>
      <c r="E88" s="37" t="s">
        <v>45</v>
      </c>
      <c r="F88" s="46">
        <v>1</v>
      </c>
      <c r="H88" s="126"/>
      <c r="I88" s="127"/>
      <c r="J88" s="128">
        <f t="shared" si="40"/>
        <v>0</v>
      </c>
      <c r="K88" s="129">
        <f t="shared" si="41"/>
        <v>0</v>
      </c>
      <c r="L88" s="129">
        <f t="shared" si="42"/>
        <v>0</v>
      </c>
      <c r="M88" s="129">
        <f t="shared" si="43"/>
        <v>0</v>
      </c>
      <c r="N88" s="129">
        <f t="shared" si="44"/>
        <v>0</v>
      </c>
      <c r="P88" s="130"/>
    </row>
    <row r="89" spans="1:16" ht="22.5" x14ac:dyDescent="0.25">
      <c r="A89" s="136">
        <v>69</v>
      </c>
      <c r="B89" s="18" t="s">
        <v>144</v>
      </c>
      <c r="C89" s="72" t="s">
        <v>145</v>
      </c>
      <c r="D89" s="13" t="s">
        <v>45</v>
      </c>
      <c r="E89" s="37" t="s">
        <v>45</v>
      </c>
      <c r="F89" s="46">
        <v>1</v>
      </c>
      <c r="H89" s="126"/>
      <c r="I89" s="127"/>
      <c r="J89" s="128">
        <f t="shared" si="40"/>
        <v>0</v>
      </c>
      <c r="K89" s="129">
        <f t="shared" si="41"/>
        <v>0</v>
      </c>
      <c r="L89" s="129">
        <f t="shared" si="42"/>
        <v>0</v>
      </c>
      <c r="M89" s="129">
        <f t="shared" si="43"/>
        <v>0</v>
      </c>
      <c r="N89" s="129">
        <f t="shared" si="44"/>
        <v>0</v>
      </c>
      <c r="P89" s="130"/>
    </row>
    <row r="90" spans="1:16" ht="22.5" x14ac:dyDescent="0.25">
      <c r="A90" s="136">
        <v>70</v>
      </c>
      <c r="B90" s="62" t="s">
        <v>146</v>
      </c>
      <c r="C90" s="64" t="s">
        <v>147</v>
      </c>
      <c r="D90" s="19" t="s">
        <v>45</v>
      </c>
      <c r="E90" s="37" t="s">
        <v>45</v>
      </c>
      <c r="F90" s="46">
        <v>1</v>
      </c>
      <c r="H90" s="126"/>
      <c r="I90" s="127"/>
      <c r="J90" s="128">
        <f t="shared" si="40"/>
        <v>0</v>
      </c>
      <c r="K90" s="129">
        <f t="shared" si="41"/>
        <v>0</v>
      </c>
      <c r="L90" s="129">
        <f t="shared" si="42"/>
        <v>0</v>
      </c>
      <c r="M90" s="129">
        <f t="shared" si="43"/>
        <v>0</v>
      </c>
      <c r="N90" s="129">
        <f t="shared" si="44"/>
        <v>0</v>
      </c>
      <c r="P90" s="130"/>
    </row>
    <row r="91" spans="1:16" ht="33.75" x14ac:dyDescent="0.25">
      <c r="A91" s="136">
        <v>71</v>
      </c>
      <c r="B91" s="62" t="s">
        <v>148</v>
      </c>
      <c r="C91" s="64" t="s">
        <v>149</v>
      </c>
      <c r="D91" s="19" t="s">
        <v>45</v>
      </c>
      <c r="E91" s="37" t="s">
        <v>45</v>
      </c>
      <c r="F91" s="46">
        <v>1</v>
      </c>
      <c r="H91" s="126"/>
      <c r="I91" s="127"/>
      <c r="J91" s="128">
        <f t="shared" si="40"/>
        <v>0</v>
      </c>
      <c r="K91" s="129">
        <f t="shared" si="41"/>
        <v>0</v>
      </c>
      <c r="L91" s="129">
        <f t="shared" si="42"/>
        <v>0</v>
      </c>
      <c r="M91" s="129">
        <f t="shared" si="43"/>
        <v>0</v>
      </c>
      <c r="N91" s="129">
        <f t="shared" si="44"/>
        <v>0</v>
      </c>
      <c r="P91" s="130"/>
    </row>
    <row r="92" spans="1:16" ht="45" x14ac:dyDescent="0.25">
      <c r="A92" s="136">
        <v>72</v>
      </c>
      <c r="B92" s="21" t="s">
        <v>150</v>
      </c>
      <c r="C92" s="65" t="s">
        <v>151</v>
      </c>
      <c r="D92" s="19" t="s">
        <v>152</v>
      </c>
      <c r="E92" s="43" t="s">
        <v>2</v>
      </c>
      <c r="F92" s="46">
        <v>1</v>
      </c>
      <c r="H92" s="126"/>
      <c r="I92" s="127"/>
      <c r="J92" s="128">
        <f t="shared" si="40"/>
        <v>0</v>
      </c>
      <c r="K92" s="129">
        <f t="shared" si="41"/>
        <v>0</v>
      </c>
      <c r="L92" s="129">
        <f t="shared" si="42"/>
        <v>0</v>
      </c>
      <c r="M92" s="129">
        <f t="shared" si="43"/>
        <v>0</v>
      </c>
      <c r="N92" s="129">
        <f t="shared" si="44"/>
        <v>0</v>
      </c>
      <c r="P92" s="130"/>
    </row>
    <row r="93" spans="1:16" ht="45" x14ac:dyDescent="0.25">
      <c r="A93" s="136">
        <v>73</v>
      </c>
      <c r="B93" s="21" t="s">
        <v>153</v>
      </c>
      <c r="C93" s="65" t="s">
        <v>154</v>
      </c>
      <c r="D93" s="19" t="s">
        <v>152</v>
      </c>
      <c r="E93" s="43" t="s">
        <v>2</v>
      </c>
      <c r="F93" s="46">
        <v>1</v>
      </c>
      <c r="H93" s="126"/>
      <c r="I93" s="127"/>
      <c r="J93" s="128">
        <f t="shared" ref="J93:J94" si="45">H93/100*I93</f>
        <v>0</v>
      </c>
      <c r="K93" s="129">
        <f t="shared" ref="K93:K94" si="46">H93+J93</f>
        <v>0</v>
      </c>
      <c r="L93" s="129">
        <f t="shared" ref="L93:L94" si="47">F93*H93</f>
        <v>0</v>
      </c>
      <c r="M93" s="129">
        <f t="shared" ref="M93:M94" si="48">L93/100*I93</f>
        <v>0</v>
      </c>
      <c r="N93" s="129">
        <f t="shared" ref="N93:N94" si="49">L93+M93</f>
        <v>0</v>
      </c>
      <c r="P93" s="130"/>
    </row>
    <row r="94" spans="1:16" ht="33.75" x14ac:dyDescent="0.25">
      <c r="A94" s="136">
        <v>74</v>
      </c>
      <c r="B94" s="62" t="s">
        <v>155</v>
      </c>
      <c r="C94" s="64" t="s">
        <v>156</v>
      </c>
      <c r="D94" s="19" t="s">
        <v>45</v>
      </c>
      <c r="E94" s="43" t="s">
        <v>45</v>
      </c>
      <c r="F94" s="46">
        <v>1</v>
      </c>
      <c r="H94" s="126"/>
      <c r="I94" s="127"/>
      <c r="J94" s="128">
        <f t="shared" si="45"/>
        <v>0</v>
      </c>
      <c r="K94" s="129">
        <f t="shared" si="46"/>
        <v>0</v>
      </c>
      <c r="L94" s="129">
        <f t="shared" si="47"/>
        <v>0</v>
      </c>
      <c r="M94" s="129">
        <f t="shared" si="48"/>
        <v>0</v>
      </c>
      <c r="N94" s="129">
        <f t="shared" si="49"/>
        <v>0</v>
      </c>
      <c r="P94" s="130"/>
    </row>
    <row r="95" spans="1:16" ht="33.75" x14ac:dyDescent="0.25">
      <c r="A95" s="136">
        <v>75</v>
      </c>
      <c r="B95" s="62" t="s">
        <v>157</v>
      </c>
      <c r="C95" s="64" t="s">
        <v>158</v>
      </c>
      <c r="D95" s="19" t="s">
        <v>45</v>
      </c>
      <c r="E95" s="43" t="s">
        <v>45</v>
      </c>
      <c r="F95" s="46">
        <v>1</v>
      </c>
      <c r="H95" s="126"/>
      <c r="I95" s="127"/>
      <c r="J95" s="128">
        <f t="shared" si="40"/>
        <v>0</v>
      </c>
      <c r="K95" s="129">
        <f t="shared" si="41"/>
        <v>0</v>
      </c>
      <c r="L95" s="129">
        <f t="shared" si="42"/>
        <v>0</v>
      </c>
      <c r="M95" s="129">
        <f t="shared" si="43"/>
        <v>0</v>
      </c>
      <c r="N95" s="129">
        <f t="shared" si="44"/>
        <v>0</v>
      </c>
      <c r="P95" s="130"/>
    </row>
    <row r="96" spans="1:16" ht="33.75" x14ac:dyDescent="0.25">
      <c r="A96" s="136">
        <v>76</v>
      </c>
      <c r="B96" s="62" t="s">
        <v>159</v>
      </c>
      <c r="C96" s="64" t="s">
        <v>160</v>
      </c>
      <c r="D96" s="19" t="s">
        <v>45</v>
      </c>
      <c r="E96" s="43" t="s">
        <v>45</v>
      </c>
      <c r="F96" s="46">
        <v>1</v>
      </c>
      <c r="H96" s="126"/>
      <c r="I96" s="127"/>
      <c r="J96" s="128">
        <f t="shared" si="40"/>
        <v>0</v>
      </c>
      <c r="K96" s="129">
        <f t="shared" si="41"/>
        <v>0</v>
      </c>
      <c r="L96" s="129">
        <f t="shared" si="42"/>
        <v>0</v>
      </c>
      <c r="M96" s="129">
        <f t="shared" si="43"/>
        <v>0</v>
      </c>
      <c r="N96" s="129">
        <f t="shared" si="44"/>
        <v>0</v>
      </c>
      <c r="P96" s="130"/>
    </row>
    <row r="97" spans="1:16" ht="22.5" x14ac:dyDescent="0.25">
      <c r="A97" s="136">
        <v>77</v>
      </c>
      <c r="B97" s="31" t="s">
        <v>161</v>
      </c>
      <c r="C97" s="65" t="s">
        <v>162</v>
      </c>
      <c r="D97" s="19" t="s">
        <v>45</v>
      </c>
      <c r="E97" s="43" t="s">
        <v>45</v>
      </c>
      <c r="F97" s="46">
        <v>1</v>
      </c>
      <c r="H97" s="126"/>
      <c r="I97" s="127"/>
      <c r="J97" s="128">
        <f t="shared" si="40"/>
        <v>0</v>
      </c>
      <c r="K97" s="129">
        <f t="shared" si="41"/>
        <v>0</v>
      </c>
      <c r="L97" s="129">
        <f t="shared" si="42"/>
        <v>0</v>
      </c>
      <c r="M97" s="129">
        <f t="shared" si="43"/>
        <v>0</v>
      </c>
      <c r="N97" s="129">
        <f t="shared" si="44"/>
        <v>0</v>
      </c>
      <c r="P97" s="130"/>
    </row>
    <row r="98" spans="1:16" ht="22.5" x14ac:dyDescent="0.25">
      <c r="A98" s="136">
        <v>78</v>
      </c>
      <c r="B98" s="20" t="s">
        <v>163</v>
      </c>
      <c r="C98" s="66" t="s">
        <v>164</v>
      </c>
      <c r="D98" s="19" t="s">
        <v>45</v>
      </c>
      <c r="E98" s="43" t="s">
        <v>45</v>
      </c>
      <c r="F98" s="46">
        <v>1</v>
      </c>
      <c r="H98" s="126"/>
      <c r="I98" s="127"/>
      <c r="J98" s="128">
        <f t="shared" si="40"/>
        <v>0</v>
      </c>
      <c r="K98" s="129">
        <f t="shared" si="41"/>
        <v>0</v>
      </c>
      <c r="L98" s="129">
        <f t="shared" si="42"/>
        <v>0</v>
      </c>
      <c r="M98" s="129">
        <f t="shared" si="43"/>
        <v>0</v>
      </c>
      <c r="N98" s="129">
        <f t="shared" si="44"/>
        <v>0</v>
      </c>
      <c r="P98" s="130"/>
    </row>
    <row r="99" spans="1:16" ht="23.25" x14ac:dyDescent="0.25">
      <c r="A99" s="136">
        <v>79</v>
      </c>
      <c r="B99" s="12" t="s">
        <v>194</v>
      </c>
      <c r="C99" s="4" t="s">
        <v>195</v>
      </c>
      <c r="D99" s="13" t="s">
        <v>82</v>
      </c>
      <c r="E99" s="47" t="s">
        <v>2</v>
      </c>
      <c r="F99" s="13">
        <v>8</v>
      </c>
      <c r="H99" s="126"/>
      <c r="I99" s="127"/>
      <c r="J99" s="128">
        <f t="shared" si="40"/>
        <v>0</v>
      </c>
      <c r="K99" s="129">
        <f t="shared" si="41"/>
        <v>0</v>
      </c>
      <c r="L99" s="129">
        <f t="shared" si="42"/>
        <v>0</v>
      </c>
      <c r="M99" s="129">
        <f t="shared" si="43"/>
        <v>0</v>
      </c>
      <c r="N99" s="129">
        <f t="shared" si="44"/>
        <v>0</v>
      </c>
      <c r="P99" s="130"/>
    </row>
    <row r="100" spans="1:16" ht="23.25" x14ac:dyDescent="0.25">
      <c r="A100" s="136">
        <v>80</v>
      </c>
      <c r="B100" s="12" t="s">
        <v>194</v>
      </c>
      <c r="C100" s="4" t="s">
        <v>193</v>
      </c>
      <c r="D100" s="13" t="s">
        <v>82</v>
      </c>
      <c r="E100" s="47" t="s">
        <v>2</v>
      </c>
      <c r="F100" s="13">
        <v>8</v>
      </c>
      <c r="H100" s="126"/>
      <c r="I100" s="127"/>
      <c r="J100" s="128">
        <f t="shared" si="40"/>
        <v>0</v>
      </c>
      <c r="K100" s="129">
        <f t="shared" si="41"/>
        <v>0</v>
      </c>
      <c r="L100" s="129">
        <f t="shared" si="42"/>
        <v>0</v>
      </c>
      <c r="M100" s="129">
        <f t="shared" si="43"/>
        <v>0</v>
      </c>
      <c r="N100" s="129">
        <f t="shared" si="44"/>
        <v>0</v>
      </c>
      <c r="P100" s="130"/>
    </row>
    <row r="101" spans="1:16" ht="33.75" x14ac:dyDescent="0.25">
      <c r="A101" s="136">
        <v>81</v>
      </c>
      <c r="B101" s="48" t="s">
        <v>192</v>
      </c>
      <c r="C101" s="73" t="s">
        <v>191</v>
      </c>
      <c r="D101" s="16" t="s">
        <v>82</v>
      </c>
      <c r="E101" s="3" t="s">
        <v>2</v>
      </c>
      <c r="F101" s="3">
        <v>3</v>
      </c>
      <c r="H101" s="126"/>
      <c r="I101" s="127"/>
      <c r="J101" s="128">
        <f t="shared" si="40"/>
        <v>0</v>
      </c>
      <c r="K101" s="129">
        <f t="shared" si="41"/>
        <v>0</v>
      </c>
      <c r="L101" s="129">
        <f t="shared" si="42"/>
        <v>0</v>
      </c>
      <c r="M101" s="129">
        <f t="shared" si="43"/>
        <v>0</v>
      </c>
      <c r="N101" s="129">
        <f t="shared" si="44"/>
        <v>0</v>
      </c>
      <c r="P101" s="130"/>
    </row>
    <row r="102" spans="1:16" s="138" customFormat="1" x14ac:dyDescent="0.25">
      <c r="A102" s="150" t="s">
        <v>168</v>
      </c>
      <c r="B102" s="151"/>
      <c r="C102" s="151" t="s">
        <v>168</v>
      </c>
      <c r="D102" s="151"/>
      <c r="E102" s="142"/>
      <c r="F102" s="142"/>
      <c r="G102" s="137"/>
      <c r="H102" s="124"/>
      <c r="I102" s="124"/>
      <c r="J102" s="125"/>
      <c r="K102" s="125"/>
      <c r="L102" s="125"/>
      <c r="M102" s="125"/>
      <c r="N102" s="125"/>
      <c r="O102" s="125"/>
      <c r="P102" s="125"/>
    </row>
    <row r="103" spans="1:16" ht="34.5" x14ac:dyDescent="0.25">
      <c r="A103" s="136">
        <v>82</v>
      </c>
      <c r="B103" s="25" t="s">
        <v>83</v>
      </c>
      <c r="C103" s="4" t="s">
        <v>84</v>
      </c>
      <c r="D103" s="13" t="s">
        <v>45</v>
      </c>
      <c r="E103" s="37" t="s">
        <v>45</v>
      </c>
      <c r="F103" s="46">
        <v>1</v>
      </c>
      <c r="H103" s="126"/>
      <c r="I103" s="127"/>
      <c r="J103" s="128">
        <f t="shared" ref="J103" si="50">H103/100*I103</f>
        <v>0</v>
      </c>
      <c r="K103" s="129">
        <f t="shared" ref="K103" si="51">H103+J103</f>
        <v>0</v>
      </c>
      <c r="L103" s="129">
        <f t="shared" ref="L103" si="52">F103*H103</f>
        <v>0</v>
      </c>
      <c r="M103" s="129">
        <f t="shared" ref="M103" si="53">L103/100*I103</f>
        <v>0</v>
      </c>
      <c r="N103" s="129">
        <f t="shared" ref="N103" si="54">L103+M103</f>
        <v>0</v>
      </c>
      <c r="P103" s="130"/>
    </row>
    <row r="104" spans="1:16" ht="45" x14ac:dyDescent="0.25">
      <c r="A104" s="136">
        <v>83</v>
      </c>
      <c r="B104" s="25" t="s">
        <v>85</v>
      </c>
      <c r="C104" s="4" t="s">
        <v>86</v>
      </c>
      <c r="D104" s="13" t="s">
        <v>45</v>
      </c>
      <c r="E104" s="37" t="s">
        <v>45</v>
      </c>
      <c r="F104" s="46">
        <v>1</v>
      </c>
      <c r="H104" s="126"/>
      <c r="I104" s="127"/>
      <c r="J104" s="128">
        <f t="shared" si="40"/>
        <v>0</v>
      </c>
      <c r="K104" s="129">
        <f t="shared" si="41"/>
        <v>0</v>
      </c>
      <c r="L104" s="129">
        <f t="shared" si="42"/>
        <v>0</v>
      </c>
      <c r="M104" s="129">
        <f t="shared" si="43"/>
        <v>0</v>
      </c>
      <c r="N104" s="129">
        <f t="shared" si="44"/>
        <v>0</v>
      </c>
      <c r="P104" s="130"/>
    </row>
    <row r="105" spans="1:16" s="138" customFormat="1" x14ac:dyDescent="0.25">
      <c r="A105" s="150" t="s">
        <v>171</v>
      </c>
      <c r="B105" s="151"/>
      <c r="C105" s="151" t="s">
        <v>171</v>
      </c>
      <c r="D105" s="151"/>
      <c r="E105" s="142"/>
      <c r="F105" s="142"/>
      <c r="G105" s="137"/>
      <c r="H105" s="124"/>
      <c r="I105" s="124"/>
      <c r="J105" s="125"/>
      <c r="K105" s="125"/>
      <c r="L105" s="125"/>
      <c r="M105" s="125"/>
      <c r="N105" s="125"/>
      <c r="O105" s="125"/>
      <c r="P105" s="125"/>
    </row>
    <row r="106" spans="1:16" ht="23.25" x14ac:dyDescent="0.25">
      <c r="A106" s="136">
        <v>84</v>
      </c>
      <c r="B106" s="25" t="s">
        <v>112</v>
      </c>
      <c r="C106" s="4" t="s">
        <v>113</v>
      </c>
      <c r="D106" s="13" t="s">
        <v>94</v>
      </c>
      <c r="E106" s="37" t="s">
        <v>2</v>
      </c>
      <c r="F106" s="46">
        <v>1</v>
      </c>
      <c r="G106" s="54"/>
      <c r="H106" s="126"/>
      <c r="I106" s="127"/>
      <c r="J106" s="128">
        <f t="shared" si="40"/>
        <v>0</v>
      </c>
      <c r="K106" s="129">
        <f t="shared" si="41"/>
        <v>0</v>
      </c>
      <c r="L106" s="129">
        <f t="shared" si="42"/>
        <v>0</v>
      </c>
      <c r="M106" s="129">
        <f t="shared" si="43"/>
        <v>0</v>
      </c>
      <c r="N106" s="129">
        <f t="shared" si="44"/>
        <v>0</v>
      </c>
      <c r="P106" s="130"/>
    </row>
    <row r="107" spans="1:16" ht="22.5" x14ac:dyDescent="0.25">
      <c r="A107" s="136">
        <v>85</v>
      </c>
      <c r="B107" s="32" t="s">
        <v>165</v>
      </c>
      <c r="C107" s="17" t="s">
        <v>166</v>
      </c>
      <c r="D107" s="16" t="s">
        <v>167</v>
      </c>
      <c r="E107" s="44" t="s">
        <v>2</v>
      </c>
      <c r="F107" s="46">
        <v>1</v>
      </c>
      <c r="H107" s="126"/>
      <c r="I107" s="127"/>
      <c r="J107" s="128">
        <f t="shared" si="40"/>
        <v>0</v>
      </c>
      <c r="K107" s="129">
        <f t="shared" si="41"/>
        <v>0</v>
      </c>
      <c r="L107" s="129">
        <f t="shared" si="42"/>
        <v>0</v>
      </c>
      <c r="M107" s="129">
        <f t="shared" si="43"/>
        <v>0</v>
      </c>
      <c r="N107" s="129">
        <f t="shared" si="44"/>
        <v>0</v>
      </c>
      <c r="P107" s="130"/>
    </row>
    <row r="108" spans="1:16" s="138" customFormat="1" x14ac:dyDescent="0.25">
      <c r="A108" s="150" t="s">
        <v>175</v>
      </c>
      <c r="B108" s="151"/>
      <c r="C108" s="151" t="s">
        <v>175</v>
      </c>
      <c r="D108" s="151"/>
      <c r="E108" s="142"/>
      <c r="F108" s="142"/>
      <c r="G108" s="137"/>
      <c r="H108" s="124"/>
      <c r="I108" s="124"/>
      <c r="J108" s="125"/>
      <c r="K108" s="125"/>
      <c r="L108" s="125"/>
      <c r="M108" s="125"/>
      <c r="N108" s="125"/>
      <c r="O108" s="125"/>
      <c r="P108" s="125"/>
    </row>
    <row r="109" spans="1:16" ht="23.25" x14ac:dyDescent="0.25">
      <c r="A109" s="136">
        <v>86</v>
      </c>
      <c r="B109" s="25" t="s">
        <v>125</v>
      </c>
      <c r="C109" s="4" t="s">
        <v>126</v>
      </c>
      <c r="D109" s="13" t="s">
        <v>116</v>
      </c>
      <c r="E109" s="37" t="s">
        <v>2</v>
      </c>
      <c r="F109" s="46">
        <v>1</v>
      </c>
      <c r="G109" s="54"/>
      <c r="H109" s="126"/>
      <c r="I109" s="127"/>
      <c r="J109" s="128">
        <f t="shared" si="40"/>
        <v>0</v>
      </c>
      <c r="K109" s="129">
        <f t="shared" si="41"/>
        <v>0</v>
      </c>
      <c r="L109" s="129">
        <f t="shared" si="42"/>
        <v>0</v>
      </c>
      <c r="M109" s="129">
        <f t="shared" si="43"/>
        <v>0</v>
      </c>
      <c r="N109" s="129">
        <f t="shared" si="44"/>
        <v>0</v>
      </c>
      <c r="P109" s="130"/>
    </row>
    <row r="110" spans="1:16" ht="34.5" x14ac:dyDescent="0.25">
      <c r="A110" s="136">
        <v>87</v>
      </c>
      <c r="B110" s="25" t="s">
        <v>127</v>
      </c>
      <c r="C110" s="4" t="s">
        <v>128</v>
      </c>
      <c r="D110" s="13" t="s">
        <v>45</v>
      </c>
      <c r="E110" s="37" t="s">
        <v>45</v>
      </c>
      <c r="F110" s="46">
        <v>1</v>
      </c>
      <c r="H110" s="126"/>
      <c r="I110" s="127"/>
      <c r="J110" s="128">
        <f t="shared" si="40"/>
        <v>0</v>
      </c>
      <c r="K110" s="129">
        <f t="shared" si="41"/>
        <v>0</v>
      </c>
      <c r="L110" s="129">
        <f t="shared" si="42"/>
        <v>0</v>
      </c>
      <c r="M110" s="129">
        <f t="shared" si="43"/>
        <v>0</v>
      </c>
      <c r="N110" s="129">
        <f t="shared" si="44"/>
        <v>0</v>
      </c>
      <c r="P110" s="130"/>
    </row>
    <row r="111" spans="1:16" s="138" customFormat="1" ht="15" customHeight="1" x14ac:dyDescent="0.25">
      <c r="A111" s="150" t="s">
        <v>172</v>
      </c>
      <c r="B111" s="151"/>
      <c r="C111" s="151"/>
      <c r="D111" s="142"/>
      <c r="E111" s="142"/>
      <c r="F111" s="142"/>
      <c r="G111" s="137"/>
      <c r="H111" s="124"/>
      <c r="I111" s="124"/>
      <c r="J111" s="125"/>
      <c r="K111" s="125"/>
      <c r="L111" s="125"/>
      <c r="M111" s="125"/>
      <c r="N111" s="125"/>
      <c r="O111" s="125"/>
      <c r="P111" s="125"/>
    </row>
    <row r="112" spans="1:16" s="11" customFormat="1" ht="34.5" x14ac:dyDescent="0.25">
      <c r="A112" s="136">
        <v>88</v>
      </c>
      <c r="B112" s="25" t="s">
        <v>140</v>
      </c>
      <c r="C112" s="4" t="s">
        <v>141</v>
      </c>
      <c r="D112" s="13" t="s">
        <v>45</v>
      </c>
      <c r="E112" s="37" t="s">
        <v>45</v>
      </c>
      <c r="F112" s="46">
        <v>1</v>
      </c>
      <c r="G112" s="54"/>
      <c r="H112" s="126"/>
      <c r="I112" s="127"/>
      <c r="J112" s="128">
        <f t="shared" si="40"/>
        <v>0</v>
      </c>
      <c r="K112" s="129">
        <f t="shared" si="41"/>
        <v>0</v>
      </c>
      <c r="L112" s="129">
        <f t="shared" si="42"/>
        <v>0</v>
      </c>
      <c r="M112" s="129">
        <f t="shared" si="43"/>
        <v>0</v>
      </c>
      <c r="N112" s="129">
        <f t="shared" si="44"/>
        <v>0</v>
      </c>
      <c r="O112"/>
      <c r="P112" s="130"/>
    </row>
    <row r="113" spans="1:16" s="11" customFormat="1" ht="34.5" x14ac:dyDescent="0.25">
      <c r="A113" s="136">
        <v>89</v>
      </c>
      <c r="B113" s="25" t="s">
        <v>142</v>
      </c>
      <c r="C113" s="4" t="s">
        <v>143</v>
      </c>
      <c r="D113" s="13" t="s">
        <v>45</v>
      </c>
      <c r="E113" s="37" t="s">
        <v>45</v>
      </c>
      <c r="F113" s="46">
        <v>1</v>
      </c>
      <c r="G113" s="52"/>
      <c r="H113" s="126"/>
      <c r="I113" s="127"/>
      <c r="J113" s="128">
        <f t="shared" si="40"/>
        <v>0</v>
      </c>
      <c r="K113" s="129">
        <f t="shared" si="41"/>
        <v>0</v>
      </c>
      <c r="L113" s="129">
        <f t="shared" si="42"/>
        <v>0</v>
      </c>
      <c r="M113" s="129">
        <f t="shared" si="43"/>
        <v>0</v>
      </c>
      <c r="N113" s="129">
        <f t="shared" si="44"/>
        <v>0</v>
      </c>
      <c r="O113"/>
      <c r="P113" s="130"/>
    </row>
    <row r="114" spans="1:16" s="138" customFormat="1" ht="15" customHeight="1" x14ac:dyDescent="0.25">
      <c r="A114" s="140"/>
      <c r="B114" s="151" t="s">
        <v>176</v>
      </c>
      <c r="C114" s="151"/>
      <c r="D114" s="142"/>
      <c r="E114" s="142"/>
      <c r="F114" s="142"/>
      <c r="G114" s="137"/>
      <c r="H114" s="124"/>
      <c r="I114" s="124"/>
      <c r="J114" s="125"/>
      <c r="K114" s="125"/>
      <c r="L114" s="125"/>
      <c r="M114" s="125"/>
      <c r="N114" s="125"/>
      <c r="O114" s="125"/>
      <c r="P114" s="125"/>
    </row>
    <row r="115" spans="1:16" s="11" customFormat="1" ht="22.5" x14ac:dyDescent="0.25">
      <c r="A115" s="136">
        <v>90</v>
      </c>
      <c r="B115" s="45" t="s">
        <v>181</v>
      </c>
      <c r="C115" s="66" t="s">
        <v>182</v>
      </c>
      <c r="D115" s="46" t="s">
        <v>7</v>
      </c>
      <c r="E115" s="46" t="s">
        <v>13</v>
      </c>
      <c r="F115" s="46">
        <v>4</v>
      </c>
      <c r="G115" s="52"/>
      <c r="H115" s="126"/>
      <c r="I115" s="127"/>
      <c r="J115" s="128">
        <f t="shared" si="40"/>
        <v>0</v>
      </c>
      <c r="K115" s="129">
        <f t="shared" si="41"/>
        <v>0</v>
      </c>
      <c r="L115" s="129">
        <f t="shared" si="42"/>
        <v>0</v>
      </c>
      <c r="M115" s="129">
        <f t="shared" si="43"/>
        <v>0</v>
      </c>
      <c r="N115" s="129">
        <f t="shared" si="44"/>
        <v>0</v>
      </c>
      <c r="O115"/>
      <c r="P115" s="130"/>
    </row>
    <row r="116" spans="1:16" s="138" customFormat="1" ht="15" customHeight="1" x14ac:dyDescent="0.25">
      <c r="A116" s="150" t="s">
        <v>213</v>
      </c>
      <c r="B116" s="151"/>
      <c r="C116" s="151"/>
      <c r="D116" s="142"/>
      <c r="E116" s="142"/>
      <c r="F116" s="142"/>
      <c r="G116" s="137"/>
      <c r="H116" s="124"/>
      <c r="I116" s="124"/>
      <c r="J116" s="125"/>
      <c r="K116" s="125"/>
      <c r="L116" s="125"/>
      <c r="M116" s="125"/>
      <c r="N116" s="125"/>
      <c r="O116" s="125"/>
      <c r="P116" s="125"/>
    </row>
    <row r="117" spans="1:16" s="11" customFormat="1" ht="23.25" x14ac:dyDescent="0.25">
      <c r="A117" s="136">
        <v>91</v>
      </c>
      <c r="B117" s="15" t="s">
        <v>203</v>
      </c>
      <c r="C117" s="74" t="s">
        <v>202</v>
      </c>
      <c r="D117" s="49" t="s">
        <v>45</v>
      </c>
      <c r="E117" s="49" t="s">
        <v>45</v>
      </c>
      <c r="F117" s="49">
        <v>4</v>
      </c>
      <c r="G117" s="60"/>
      <c r="H117" s="126"/>
      <c r="I117" s="127"/>
      <c r="J117" s="128">
        <f t="shared" si="40"/>
        <v>0</v>
      </c>
      <c r="K117" s="129">
        <f t="shared" si="41"/>
        <v>0</v>
      </c>
      <c r="L117" s="129">
        <f t="shared" si="42"/>
        <v>0</v>
      </c>
      <c r="M117" s="129">
        <f t="shared" si="43"/>
        <v>0</v>
      </c>
      <c r="N117" s="129">
        <f t="shared" si="44"/>
        <v>0</v>
      </c>
      <c r="O117"/>
      <c r="P117" s="130"/>
    </row>
    <row r="118" spans="1:16" ht="22.5" x14ac:dyDescent="0.25">
      <c r="A118" s="136">
        <v>92</v>
      </c>
      <c r="B118" s="15" t="s">
        <v>201</v>
      </c>
      <c r="C118" s="5" t="s">
        <v>200</v>
      </c>
      <c r="D118" s="49" t="s">
        <v>45</v>
      </c>
      <c r="E118" s="49" t="s">
        <v>45</v>
      </c>
      <c r="F118" s="49">
        <v>2</v>
      </c>
      <c r="H118" s="126"/>
      <c r="I118" s="127"/>
      <c r="J118" s="128">
        <f t="shared" si="40"/>
        <v>0</v>
      </c>
      <c r="K118" s="129">
        <f t="shared" si="41"/>
        <v>0</v>
      </c>
      <c r="L118" s="129">
        <f t="shared" si="42"/>
        <v>0</v>
      </c>
      <c r="M118" s="129">
        <f t="shared" si="43"/>
        <v>0</v>
      </c>
      <c r="N118" s="129">
        <f t="shared" si="44"/>
        <v>0</v>
      </c>
      <c r="P118" s="130"/>
    </row>
    <row r="119" spans="1:16" ht="22.5" customHeight="1" x14ac:dyDescent="0.25">
      <c r="A119" s="136">
        <v>93</v>
      </c>
      <c r="B119" s="15" t="s">
        <v>199</v>
      </c>
      <c r="C119" s="5" t="s">
        <v>198</v>
      </c>
      <c r="D119" s="49" t="s">
        <v>45</v>
      </c>
      <c r="E119" s="49" t="s">
        <v>45</v>
      </c>
      <c r="F119" s="49">
        <v>2</v>
      </c>
      <c r="H119" s="126"/>
      <c r="I119" s="127"/>
      <c r="J119" s="128">
        <f t="shared" si="40"/>
        <v>0</v>
      </c>
      <c r="K119" s="129">
        <f t="shared" si="41"/>
        <v>0</v>
      </c>
      <c r="L119" s="129">
        <f t="shared" si="42"/>
        <v>0</v>
      </c>
      <c r="M119" s="129">
        <f t="shared" si="43"/>
        <v>0</v>
      </c>
      <c r="N119" s="129">
        <f t="shared" si="44"/>
        <v>0</v>
      </c>
      <c r="P119" s="130"/>
    </row>
    <row r="120" spans="1:16" ht="22.5" x14ac:dyDescent="0.25">
      <c r="A120" s="136">
        <v>94</v>
      </c>
      <c r="B120" s="15" t="s">
        <v>197</v>
      </c>
      <c r="C120" s="5" t="s">
        <v>196</v>
      </c>
      <c r="D120" s="49" t="s">
        <v>45</v>
      </c>
      <c r="E120" s="49" t="s">
        <v>45</v>
      </c>
      <c r="F120" s="49">
        <v>2</v>
      </c>
      <c r="H120" s="126"/>
      <c r="I120" s="127"/>
      <c r="J120" s="128">
        <f t="shared" si="40"/>
        <v>0</v>
      </c>
      <c r="K120" s="129">
        <f t="shared" si="41"/>
        <v>0</v>
      </c>
      <c r="L120" s="129">
        <f t="shared" si="42"/>
        <v>0</v>
      </c>
      <c r="M120" s="129">
        <f t="shared" si="43"/>
        <v>0</v>
      </c>
      <c r="N120" s="129">
        <f t="shared" si="44"/>
        <v>0</v>
      </c>
      <c r="P120" s="130"/>
    </row>
    <row r="121" spans="1:16" s="138" customFormat="1" ht="15" customHeight="1" x14ac:dyDescent="0.25">
      <c r="A121" s="150" t="s">
        <v>217</v>
      </c>
      <c r="B121" s="151"/>
      <c r="C121" s="151"/>
      <c r="D121" s="142"/>
      <c r="E121" s="142"/>
      <c r="F121" s="142"/>
      <c r="G121" s="137"/>
      <c r="H121" s="124"/>
      <c r="I121" s="124"/>
      <c r="J121" s="125"/>
      <c r="K121" s="125"/>
      <c r="L121" s="125"/>
      <c r="M121" s="125"/>
      <c r="N121" s="125"/>
      <c r="O121" s="125"/>
      <c r="P121" s="125"/>
    </row>
    <row r="122" spans="1:16" x14ac:dyDescent="0.25">
      <c r="A122" s="136">
        <v>95</v>
      </c>
      <c r="B122" s="63" t="s">
        <v>214</v>
      </c>
      <c r="C122" s="75" t="s">
        <v>214</v>
      </c>
      <c r="D122" s="49" t="s">
        <v>45</v>
      </c>
      <c r="E122" s="49" t="s">
        <v>45</v>
      </c>
      <c r="F122" s="49">
        <v>4</v>
      </c>
      <c r="H122" s="126"/>
      <c r="I122" s="127"/>
      <c r="J122" s="128">
        <f t="shared" si="40"/>
        <v>0</v>
      </c>
      <c r="K122" s="129">
        <f t="shared" si="41"/>
        <v>0</v>
      </c>
      <c r="L122" s="129">
        <f t="shared" si="42"/>
        <v>0</v>
      </c>
      <c r="M122" s="129">
        <f t="shared" si="43"/>
        <v>0</v>
      </c>
      <c r="N122" s="129">
        <f t="shared" si="44"/>
        <v>0</v>
      </c>
      <c r="P122" s="130"/>
    </row>
    <row r="123" spans="1:16" ht="34.5" x14ac:dyDescent="0.25">
      <c r="A123" s="136">
        <v>96</v>
      </c>
      <c r="B123" s="63" t="s">
        <v>215</v>
      </c>
      <c r="C123" s="68" t="s">
        <v>216</v>
      </c>
      <c r="D123" s="49" t="s">
        <v>45</v>
      </c>
      <c r="E123" s="49" t="s">
        <v>45</v>
      </c>
      <c r="F123" s="49">
        <v>4</v>
      </c>
      <c r="H123" s="126"/>
      <c r="I123" s="127"/>
      <c r="J123" s="128">
        <f t="shared" si="40"/>
        <v>0</v>
      </c>
      <c r="K123" s="129">
        <f t="shared" si="41"/>
        <v>0</v>
      </c>
      <c r="L123" s="129">
        <f t="shared" si="42"/>
        <v>0</v>
      </c>
      <c r="M123" s="129">
        <f t="shared" si="43"/>
        <v>0</v>
      </c>
      <c r="N123" s="129">
        <f t="shared" si="44"/>
        <v>0</v>
      </c>
      <c r="P123" s="130"/>
    </row>
    <row r="124" spans="1:16" ht="15.75" thickBot="1" x14ac:dyDescent="0.3">
      <c r="A124"/>
    </row>
    <row r="125" spans="1:16" s="11" customFormat="1" ht="45.75" customHeight="1" thickBot="1" x14ac:dyDescent="0.3">
      <c r="A125" s="147"/>
      <c r="B125" s="148"/>
      <c r="C125" s="148"/>
      <c r="D125" s="147"/>
      <c r="E125" s="147"/>
      <c r="F125" s="149"/>
      <c r="G125"/>
      <c r="H125" s="170" t="s">
        <v>258</v>
      </c>
      <c r="I125" s="171"/>
      <c r="J125" s="171"/>
      <c r="K125" s="172">
        <f>SUM(L14:L123)</f>
        <v>0</v>
      </c>
      <c r="L125" s="173"/>
      <c r="M125" s="131"/>
      <c r="N125" s="132">
        <f>SUM(N14:N123)</f>
        <v>0</v>
      </c>
      <c r="O125" s="133"/>
      <c r="P125" s="134" t="s">
        <v>259</v>
      </c>
    </row>
    <row r="126" spans="1:16" x14ac:dyDescent="0.25">
      <c r="A126"/>
      <c r="N126" s="135"/>
    </row>
    <row r="127" spans="1:16" ht="47.25" customHeight="1" x14ac:dyDescent="0.25">
      <c r="A127"/>
      <c r="B127" s="67"/>
      <c r="G127"/>
      <c r="H127" s="152" t="s">
        <v>263</v>
      </c>
      <c r="I127" s="153"/>
      <c r="J127" s="153"/>
      <c r="K127" s="153"/>
      <c r="L127" s="153"/>
      <c r="M127" s="154" t="s">
        <v>264</v>
      </c>
      <c r="N127" s="154"/>
      <c r="O127" s="154"/>
      <c r="P127" s="155"/>
    </row>
    <row r="128" spans="1:16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</sheetData>
  <mergeCells count="27">
    <mergeCell ref="H127:L127"/>
    <mergeCell ref="M127:P127"/>
    <mergeCell ref="A121:C121"/>
    <mergeCell ref="A2:J2"/>
    <mergeCell ref="C3:K3"/>
    <mergeCell ref="A7:E7"/>
    <mergeCell ref="H7:M7"/>
    <mergeCell ref="A9:F9"/>
    <mergeCell ref="H9:K9"/>
    <mergeCell ref="L9:N9"/>
    <mergeCell ref="K5:N6"/>
    <mergeCell ref="H125:J125"/>
    <mergeCell ref="K125:L125"/>
    <mergeCell ref="A25:D25"/>
    <mergeCell ref="A13:D13"/>
    <mergeCell ref="A32:D32"/>
    <mergeCell ref="A38:D38"/>
    <mergeCell ref="A44:D44"/>
    <mergeCell ref="A59:D59"/>
    <mergeCell ref="A62:D62"/>
    <mergeCell ref="A72:D72"/>
    <mergeCell ref="A116:C116"/>
    <mergeCell ref="A102:D102"/>
    <mergeCell ref="A105:D105"/>
    <mergeCell ref="A108:D108"/>
    <mergeCell ref="A111:C111"/>
    <mergeCell ref="B114:C114"/>
  </mergeCells>
  <pageMargins left="0.70866141732283472" right="0.70866141732283472" top="0.74803149606299213" bottom="0.74803149606299213" header="0.31496062992125984" footer="0.31496062992125984"/>
  <pageSetup paperSize="8" scale="75" orientation="landscape" r:id="rId1"/>
  <rowBreaks count="1" manualBreakCount="1">
    <brk id="83" max="15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Chromatografia</vt:lpstr>
      <vt:lpstr>Chromatografia!Názvy_tlače</vt:lpstr>
      <vt:lpstr>Chromatografia!Oblasť_tlače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2020-01-30T08:18:31Z</cp:lastPrinted>
  <dcterms:created xsi:type="dcterms:W3CDTF">2019-10-03T12:27:08Z</dcterms:created>
  <dcterms:modified xsi:type="dcterms:W3CDTF">2020-02-04T09:21:54Z</dcterms:modified>
</cp:coreProperties>
</file>