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65" yWindow="0" windowWidth="15510" windowHeight="1504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149" i="1" l="1"/>
  <c r="E148" i="1"/>
  <c r="E147" i="1"/>
  <c r="E146" i="1"/>
  <c r="E145" i="1"/>
  <c r="E144" i="1"/>
  <c r="E143" i="1"/>
  <c r="E142" i="1"/>
  <c r="E141" i="1"/>
  <c r="E134" i="1"/>
  <c r="E133" i="1"/>
  <c r="E132" i="1"/>
  <c r="E131" i="1"/>
  <c r="E110" i="1"/>
  <c r="E101" i="1"/>
  <c r="E100" i="1"/>
  <c r="E99" i="1"/>
  <c r="E98" i="1"/>
  <c r="E96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73" i="1"/>
  <c r="E74" i="1"/>
  <c r="E75" i="1"/>
  <c r="E76" i="1"/>
  <c r="E77" i="1"/>
  <c r="E78" i="1"/>
  <c r="E39" i="1"/>
  <c r="E38" i="1"/>
  <c r="E37" i="1"/>
  <c r="E36" i="1"/>
  <c r="E35" i="1"/>
  <c r="E34" i="1"/>
  <c r="E33" i="1"/>
  <c r="E30" i="1"/>
  <c r="E29" i="1"/>
  <c r="E28" i="1"/>
  <c r="E27" i="1"/>
  <c r="E177" i="1" l="1"/>
  <c r="E167" i="1"/>
  <c r="E157" i="1"/>
  <c r="E137" i="1"/>
  <c r="E123" i="1"/>
  <c r="E172" i="1" l="1"/>
  <c r="E173" i="1"/>
  <c r="E174" i="1"/>
  <c r="E175" i="1"/>
  <c r="E176" i="1"/>
  <c r="E178" i="1"/>
  <c r="E179" i="1"/>
  <c r="E171" i="1"/>
  <c r="E162" i="1"/>
  <c r="E163" i="1"/>
  <c r="E164" i="1"/>
  <c r="E165" i="1"/>
  <c r="E166" i="1"/>
  <c r="E168" i="1"/>
  <c r="E169" i="1"/>
  <c r="E161" i="1"/>
  <c r="E152" i="1"/>
  <c r="E153" i="1"/>
  <c r="E154" i="1"/>
  <c r="E155" i="1"/>
  <c r="E156" i="1"/>
  <c r="E158" i="1"/>
  <c r="E159" i="1"/>
  <c r="E151" i="1"/>
  <c r="E128" i="1"/>
  <c r="E129" i="1"/>
  <c r="E130" i="1"/>
  <c r="E135" i="1"/>
  <c r="E136" i="1"/>
  <c r="E138" i="1"/>
  <c r="E139" i="1"/>
  <c r="E127" i="1"/>
  <c r="E118" i="1"/>
  <c r="E119" i="1"/>
  <c r="E120" i="1"/>
  <c r="E121" i="1"/>
  <c r="E122" i="1"/>
  <c r="E124" i="1"/>
  <c r="E125" i="1"/>
  <c r="E117" i="1"/>
  <c r="E106" i="1"/>
  <c r="E107" i="1"/>
  <c r="E108" i="1"/>
  <c r="E105" i="1"/>
  <c r="E103" i="1"/>
  <c r="E95" i="1"/>
  <c r="E91" i="1"/>
  <c r="E92" i="1"/>
  <c r="E93" i="1"/>
  <c r="E90" i="1"/>
  <c r="E79" i="1"/>
  <c r="E80" i="1"/>
  <c r="E81" i="1"/>
  <c r="E82" i="1"/>
  <c r="E83" i="1"/>
  <c r="E23" i="1"/>
  <c r="E24" i="1"/>
  <c r="E25" i="1"/>
  <c r="E26" i="1"/>
  <c r="E31" i="1"/>
  <c r="E32" i="1"/>
  <c r="E40" i="1"/>
  <c r="E41" i="1"/>
  <c r="E42" i="1"/>
  <c r="E22" i="1"/>
  <c r="E10" i="1"/>
  <c r="E11" i="1"/>
  <c r="E12" i="1"/>
  <c r="E13" i="1"/>
  <c r="E14" i="1"/>
  <c r="E15" i="1"/>
  <c r="E16" i="1"/>
  <c r="E17" i="1"/>
  <c r="E18" i="1"/>
  <c r="E19" i="1"/>
  <c r="E20" i="1"/>
  <c r="E9" i="1"/>
  <c r="E111" i="1" l="1"/>
  <c r="C186" i="1" s="1"/>
  <c r="E84" i="1"/>
  <c r="C185" i="1" s="1"/>
  <c r="E180" i="1"/>
  <c r="C187" i="1" s="1"/>
  <c r="C188" i="1" l="1"/>
  <c r="C192" i="1" s="1"/>
</calcChain>
</file>

<file path=xl/sharedStrings.xml><?xml version="1.0" encoding="utf-8"?>
<sst xmlns="http://schemas.openxmlformats.org/spreadsheetml/2006/main" count="398" uniqueCount="279">
  <si>
    <t>Označenie položky</t>
  </si>
  <si>
    <t>Názov položky</t>
  </si>
  <si>
    <t>Predpokladané  množstvo</t>
  </si>
  <si>
    <t>Maximálna cena celkom za položku</t>
  </si>
  <si>
    <t xml:space="preserve"> (ks)</t>
  </si>
  <si>
    <t>(EUR bez DPH/1 kus)</t>
  </si>
  <si>
    <t>(EUR bez DPH)</t>
  </si>
  <si>
    <t>A.</t>
  </si>
  <si>
    <t>Technická asistencia pri zabezpečení volebných tlačovín</t>
  </si>
  <si>
    <t>A.I.</t>
  </si>
  <si>
    <t>A.I.1</t>
  </si>
  <si>
    <t>A.I.2</t>
  </si>
  <si>
    <t xml:space="preserve">Preukazy: </t>
  </si>
  <si>
    <t>A.I.3</t>
  </si>
  <si>
    <t>Oznámenie o čase a mieste konania volieb</t>
  </si>
  <si>
    <t>A.I.4</t>
  </si>
  <si>
    <t>Metodicko - informačný materiál</t>
  </si>
  <si>
    <t>A.I.5</t>
  </si>
  <si>
    <t>Pokyn pre voľby do Národnej rady Slovenskej republiky a vzory volebných tlačív</t>
  </si>
  <si>
    <t>A.I.6</t>
  </si>
  <si>
    <t>Metodický pokyn na spracovanie výsledkov hlasovania vo  voľbách do Národnej rady Slovenskej republiky</t>
  </si>
  <si>
    <t>A.I.7</t>
  </si>
  <si>
    <t>Zoznam zaregistrovaných kandidátov</t>
  </si>
  <si>
    <t>A.I.8</t>
  </si>
  <si>
    <t xml:space="preserve">Hlasovacie lístky </t>
  </si>
  <si>
    <t>A.I.9</t>
  </si>
  <si>
    <t xml:space="preserve">Informácia pre voliča </t>
  </si>
  <si>
    <t>A.I.10</t>
  </si>
  <si>
    <t>Zápisnica o priebehu a výsledku hlasovania vo volebnom okrsku</t>
  </si>
  <si>
    <t>A.I.11</t>
  </si>
  <si>
    <t>Príloha k zápisnici o priebehu a výsledku hlasovania vo volebnom okrsku</t>
  </si>
  <si>
    <t>A.I.12</t>
  </si>
  <si>
    <t xml:space="preserve">Osvedčenie o zvolení za poslanca </t>
  </si>
  <si>
    <t>A.II.</t>
  </si>
  <si>
    <t>A.II.1</t>
  </si>
  <si>
    <t>A.II.2</t>
  </si>
  <si>
    <t>A.II.3</t>
  </si>
  <si>
    <t>Informácia pre voliča</t>
  </si>
  <si>
    <t>A.II.4</t>
  </si>
  <si>
    <t>A.II.5</t>
  </si>
  <si>
    <t>A.II.6</t>
  </si>
  <si>
    <t>A.II.7</t>
  </si>
  <si>
    <t>A.II.8</t>
  </si>
  <si>
    <t>A.II.9</t>
  </si>
  <si>
    <t>A.II.10</t>
  </si>
  <si>
    <t>Osvedčenie o zvolení za poslanca zastupiteľstva samosprávneho kraja</t>
  </si>
  <si>
    <t>A.II.11</t>
  </si>
  <si>
    <t>Osvedčenie o zvolení za predsedu samosprávneho kraja</t>
  </si>
  <si>
    <t>A.II.12</t>
  </si>
  <si>
    <t>Osvedčenie o nastúpení náhradníka za poslanca zastupiteľstva samosprávneho kraja</t>
  </si>
  <si>
    <t>A.II.13</t>
  </si>
  <si>
    <t>A.II.14</t>
  </si>
  <si>
    <t>A.III.1</t>
  </si>
  <si>
    <t>A.III.2</t>
  </si>
  <si>
    <t>A.III.3</t>
  </si>
  <si>
    <t>A.III.4</t>
  </si>
  <si>
    <t>A.III.5</t>
  </si>
  <si>
    <t>A.III.6</t>
  </si>
  <si>
    <t>A.III.7</t>
  </si>
  <si>
    <t>A.IV.1</t>
  </si>
  <si>
    <t>A.IV.2</t>
  </si>
  <si>
    <t>A.IV.3</t>
  </si>
  <si>
    <t>A.IV.4</t>
  </si>
  <si>
    <t>Hlasovacie lístky</t>
  </si>
  <si>
    <t>A.IV.5</t>
  </si>
  <si>
    <t>A.IV.6</t>
  </si>
  <si>
    <t>A.IV.7</t>
  </si>
  <si>
    <t>Metodický pokyn na spracovanie výsledkov voľby prezidenta SR</t>
  </si>
  <si>
    <t>Zápisnica okrskovej volebnej komisie o priebehu a výsledku hlasovania vo voľbe prezidenta SR</t>
  </si>
  <si>
    <t>Hlasovacie lístky – v prípade konania druhého kola voľby</t>
  </si>
  <si>
    <t>A.V.</t>
  </si>
  <si>
    <t>A.V.1</t>
  </si>
  <si>
    <t>A.V.2</t>
  </si>
  <si>
    <t>A.V.3</t>
  </si>
  <si>
    <t>A.V.4</t>
  </si>
  <si>
    <t>A.V.5</t>
  </si>
  <si>
    <t>A.V.6</t>
  </si>
  <si>
    <t>A.V.7</t>
  </si>
  <si>
    <t>A.V.8</t>
  </si>
  <si>
    <t>A.V.9</t>
  </si>
  <si>
    <t>A.V.10</t>
  </si>
  <si>
    <t>A.V.11</t>
  </si>
  <si>
    <t>Referendum</t>
  </si>
  <si>
    <t>A.VI.1</t>
  </si>
  <si>
    <t>Hlasovací preukaz</t>
  </si>
  <si>
    <t>A.VI.2</t>
  </si>
  <si>
    <t xml:space="preserve">Preukaz člena komisie pre referendum </t>
  </si>
  <si>
    <t>A.VI.3</t>
  </si>
  <si>
    <t>Oznámenie o čase a mieste konania referenda</t>
  </si>
  <si>
    <t>A.VI.4</t>
  </si>
  <si>
    <t>A.VI.5</t>
  </si>
  <si>
    <t>Metodický pokyn na prípravu a zabezpečenie referenda a spracovanie výsledkov hlasovania v referende</t>
  </si>
  <si>
    <t>A.VI.6</t>
  </si>
  <si>
    <t xml:space="preserve">Hlasovací lístok </t>
  </si>
  <si>
    <t>A.VI.7</t>
  </si>
  <si>
    <t>Zápisnica okrskovej  komisie pre referendum</t>
  </si>
  <si>
    <t>Zabezpečenie volebných tlačovín SPOLU:</t>
  </si>
  <si>
    <t>B.</t>
  </si>
  <si>
    <t>Technická asistencia pri zabezpečení volebných obálok</t>
  </si>
  <si>
    <t>B.I.</t>
  </si>
  <si>
    <t>B.I.1</t>
  </si>
  <si>
    <t>Obálky na hlasovanie</t>
  </si>
  <si>
    <t>B.I.2</t>
  </si>
  <si>
    <t>Obálky do cudziny s nápisom „VOĽBA POŠTOU“</t>
  </si>
  <si>
    <t>B.I.3</t>
  </si>
  <si>
    <t>B.I.4</t>
  </si>
  <si>
    <t xml:space="preserve">Návratné obálky  s  nápisom „VOĽBA POŠTOU“ a  vyznačením miesta pre adresu obecného úradu </t>
  </si>
  <si>
    <t>B.II.</t>
  </si>
  <si>
    <t>B.II.1</t>
  </si>
  <si>
    <t>B.III.</t>
  </si>
  <si>
    <t>B.III.1</t>
  </si>
  <si>
    <t>B.IV.</t>
  </si>
  <si>
    <t>B.IV.1</t>
  </si>
  <si>
    <t>B.V.</t>
  </si>
  <si>
    <t>B.V.1</t>
  </si>
  <si>
    <t>B.VI.</t>
  </si>
  <si>
    <t>B.VI.1</t>
  </si>
  <si>
    <t>Zabezpečenie volebných obálok SPOLU:</t>
  </si>
  <si>
    <t>C.</t>
  </si>
  <si>
    <t>Technická asistencia pri zabezpečení kartónových produktov</t>
  </si>
  <si>
    <t>C.I.</t>
  </si>
  <si>
    <t>C.I.1</t>
  </si>
  <si>
    <t xml:space="preserve">Volebná schránka veľká </t>
  </si>
  <si>
    <t>C.I.2</t>
  </si>
  <si>
    <t>C.I.3</t>
  </si>
  <si>
    <t>Spodné veko volebnej schránky</t>
  </si>
  <si>
    <t>C.I.4</t>
  </si>
  <si>
    <t>Volebná schránka malá (prenosná)</t>
  </si>
  <si>
    <t>C.I.5</t>
  </si>
  <si>
    <t>Zástena kónického tvaru použiteľná položením na stôl vo volebnej miestnosti</t>
  </si>
  <si>
    <t>C.I.6</t>
  </si>
  <si>
    <t>Schránka na odkladanie nepoužitých hlasovacích lístkov s uzatvárateľným dnom</t>
  </si>
  <si>
    <t>C.I.7</t>
  </si>
  <si>
    <t xml:space="preserve">Samolepiaca páska v kotúčoch </t>
  </si>
  <si>
    <t>C.I.8</t>
  </si>
  <si>
    <t xml:space="preserve">Stretch fólia ručná </t>
  </si>
  <si>
    <t>C.II.</t>
  </si>
  <si>
    <t>C.II.1</t>
  </si>
  <si>
    <t>Volebná schránka veľká</t>
  </si>
  <si>
    <t>C.II.2</t>
  </si>
  <si>
    <t>C.II.3</t>
  </si>
  <si>
    <t>C.II.4</t>
  </si>
  <si>
    <t>C.II.5</t>
  </si>
  <si>
    <t>C.II.6</t>
  </si>
  <si>
    <t>C.II.7</t>
  </si>
  <si>
    <t>C.II.8</t>
  </si>
  <si>
    <t>C.III.1</t>
  </si>
  <si>
    <t>C.III.2</t>
  </si>
  <si>
    <t>C.III.3</t>
  </si>
  <si>
    <t>C.III.4</t>
  </si>
  <si>
    <t>C.III.5</t>
  </si>
  <si>
    <t xml:space="preserve">Zástena kónického tvaru použiteľná položením na stôl vo volebnej miestnosti  </t>
  </si>
  <si>
    <t>C.III.6</t>
  </si>
  <si>
    <t>C.III.7</t>
  </si>
  <si>
    <t>C.III.8</t>
  </si>
  <si>
    <t>C.IV.</t>
  </si>
  <si>
    <t>C.IV.1</t>
  </si>
  <si>
    <t>C.IV.2</t>
  </si>
  <si>
    <t>C.IV.3</t>
  </si>
  <si>
    <t>C.IV.4</t>
  </si>
  <si>
    <t>C.IV.5</t>
  </si>
  <si>
    <t>C.IV.6</t>
  </si>
  <si>
    <t>C.IV.7</t>
  </si>
  <si>
    <t>C.IV.8</t>
  </si>
  <si>
    <t>C.V.</t>
  </si>
  <si>
    <t>C.V.1</t>
  </si>
  <si>
    <t>C.V.2</t>
  </si>
  <si>
    <t>C.V.3</t>
  </si>
  <si>
    <t>C.V.4</t>
  </si>
  <si>
    <t>C.V.5</t>
  </si>
  <si>
    <t>C.V.6</t>
  </si>
  <si>
    <t>C.VI.1</t>
  </si>
  <si>
    <t>C.VI.2</t>
  </si>
  <si>
    <t>C.VI.3</t>
  </si>
  <si>
    <t>C.VI.4</t>
  </si>
  <si>
    <t>C.VI.5</t>
  </si>
  <si>
    <t>C.VI.6</t>
  </si>
  <si>
    <t>C.VI.7</t>
  </si>
  <si>
    <t>C.VI.8</t>
  </si>
  <si>
    <t>Zabezpečenie kartónových produktov SPOLU:</t>
  </si>
  <si>
    <t>C.V.7</t>
  </si>
  <si>
    <t>C.V.8</t>
  </si>
  <si>
    <t>Maximálna cena celkom za predmet zákazky</t>
  </si>
  <si>
    <t>Maximálna cena celkom za skupinu        (EUR bez DPH)</t>
  </si>
  <si>
    <t xml:space="preserve">Maximálna cena celkom za predmet zákazky      (EUR bez DPH) </t>
  </si>
  <si>
    <t xml:space="preserve">Návratné obálky s nápisom „VOĽBA POŠTOU“ a  uvedením adresy:  Ministerstvo vnútra Slovenskej republiky </t>
  </si>
  <si>
    <t>Horné veko schránky na odkladanie nepoužitých hlasovacích lístkov</t>
  </si>
  <si>
    <t>C.I.9</t>
  </si>
  <si>
    <t>C.II.9</t>
  </si>
  <si>
    <t>C.III.9</t>
  </si>
  <si>
    <t>C.IV.9</t>
  </si>
  <si>
    <t>C.V.9</t>
  </si>
  <si>
    <t>C.VI.9</t>
  </si>
  <si>
    <t>Voľby do Národnej rady Slovenskej republiky v roku 2020</t>
  </si>
  <si>
    <t>Voľby do orgánov samosprávy obcí a samosprávynch krajov v roku 2022</t>
  </si>
  <si>
    <t>Metodicko - informačný materiál pre voľby do orgánov samosprávy obcí</t>
  </si>
  <si>
    <t>Metodicko – informačný materiál pre voľby do orgánov samosprávnych krajov</t>
  </si>
  <si>
    <t>Pokyn pre voľby do orgánov samosprávy obcí</t>
  </si>
  <si>
    <t>Pokyn pre voľby do orgánov samosprávnych krajov</t>
  </si>
  <si>
    <t>Metodický pokyn na spracovanie výsledkov hlasovania vo voľbách do orgánov samosprávy obcí a vo voľbách do orgánov samosprávnych krajov</t>
  </si>
  <si>
    <t xml:space="preserve">Hlasovacie lístky pre voľby do obecného – mestského – miestneho zastupiteľstva. Hlasovacie lístky pre voľby starostu obce – primátora mesta – starostu mestskej časti </t>
  </si>
  <si>
    <t>Hlasovacie lístky pre voľby do zastupiteľstva samosprávneho kraja</t>
  </si>
  <si>
    <t>Hlasovacie lístky pre voľby predsedu  samosprávneho kraja</t>
  </si>
  <si>
    <t>Zápisnica okrskovej volebnej komisie o priebehu a výsledku hlasovania vo volebnom okrsku vo voľbách do obecného -mestského - miestneho zastupiteľstva a voľbách starostu obce – primátora mesta – starostu mestskej časti</t>
  </si>
  <si>
    <t>Zápisnica miestnej volebnej komisie o hlasovaní o výsledku volieb vo volebnom obvode vo voľbách do obecného – mestského – miestneho zastupiteľstva</t>
  </si>
  <si>
    <t>Zápisnica miestnej volebnej komisie o hlasovaní o výsledku volieb v obci – meste – mestskej časti do obecného – mestského – miestneho zastupiteľstva a starostu obce – primátora mesta – starostu mestskej časti</t>
  </si>
  <si>
    <t>A.II.15</t>
  </si>
  <si>
    <t>Zápisnica okrskovej volebnej komisie o priebehu a výsledku hlasovania vo volebnom okrsku vo voľbách do orgánov samosprávnych krajov</t>
  </si>
  <si>
    <t>A.II.16</t>
  </si>
  <si>
    <t>A.II.17</t>
  </si>
  <si>
    <t>Osvedčenie o zvolení za poslanca obecného zastupiteľstva
Osvedčenie o zvolení za poslanca mestského zastupiteľstva
Osvedčenie o zvolení za poslanca miestneho zastupiteľstva</t>
  </si>
  <si>
    <t>Osvedčenie o zvolení za starostu obce 
Osvedčenie o zvolení za primátora mesta
Osvedčenie o zvolení za starostu mestskej časti</t>
  </si>
  <si>
    <t>A.II.18</t>
  </si>
  <si>
    <t>Osvedčenie o nastúpení náhradníka za poslanca obecného zastupiteľstva 
Osvedčenie o nastúpení náhradníka za poslanca mestského zastupiteľstva
Osvedčenie o nastúpení náhradníka za poslanca miestneho zastupiteľstva</t>
  </si>
  <si>
    <t>A.II.19</t>
  </si>
  <si>
    <t>A.II.20</t>
  </si>
  <si>
    <t>A.II.21</t>
  </si>
  <si>
    <t>A.III</t>
  </si>
  <si>
    <t>A.IV</t>
  </si>
  <si>
    <t>Preukaz člena volebnej komisie</t>
  </si>
  <si>
    <t>Oznámenie o čase a mieste konania ľudového hlasovania o odvolaní prezidenta Slovenskej republiky</t>
  </si>
  <si>
    <t>Metodický pokyn na prípravu a zabezpečenie ľudového hlasovania o odvolaní prezidenta Slovenskej republiky a spracovanie výsledkov hlasovaniarepubliky a spracovanie výsledkov hlasovania</t>
  </si>
  <si>
    <t>Zápisnica okrskovej volebnej komisie o priebehu a výsledku hlasovania vo volebnom okrsku</t>
  </si>
  <si>
    <t>Ľudové hlasovanie o odvolaní prezidenta Slovenskej republiky</t>
  </si>
  <si>
    <t>Predčasné voľby do Národnej rady Slovenskej republiky v rokoch 2019-2023</t>
  </si>
  <si>
    <t>A.V.12</t>
  </si>
  <si>
    <t>A.VI.</t>
  </si>
  <si>
    <t>A.VI.8</t>
  </si>
  <si>
    <t>A.VI.9</t>
  </si>
  <si>
    <t>A.VI.10</t>
  </si>
  <si>
    <t>A.VI.11</t>
  </si>
  <si>
    <t xml:space="preserve">Hlasovací preukaz pre prvé kole </t>
  </si>
  <si>
    <t>Hlasovací preukaz pre druhé kolo volieb prezidenta Slovenskej republiky</t>
  </si>
  <si>
    <t>Predčasné voľby prezidenta Slovenskej republiky v rokoch 2019-2023</t>
  </si>
  <si>
    <t>Voľby do orgánov samosprávy obcí a  samosprávynch krajov v roku 2022</t>
  </si>
  <si>
    <t>Obálky na hlasovanie pre voľby do orgánov samosprávy obcí</t>
  </si>
  <si>
    <t>B.II.2</t>
  </si>
  <si>
    <t>Obálky na hlasovanie pre voľby do orgánov samosprávnych krajov</t>
  </si>
  <si>
    <t>B.III.2</t>
  </si>
  <si>
    <t>B.III.3</t>
  </si>
  <si>
    <t>B.III.4</t>
  </si>
  <si>
    <t>Obálky do cudziny s nápisom „VOĽBA POŠTOU - REFERENDUM“</t>
  </si>
  <si>
    <t xml:space="preserve">Návratné obálky s nápisom „VOĽBA POŠTOU - REFERENDUM“ a  uvedením adresy:  Ministerstvo vnútra Slovenskej republiky </t>
  </si>
  <si>
    <t xml:space="preserve">Návratné obálky  s  nápisom „VOĽBA POŠTOU - REFERENDUM“ a  vyznačením miesta pre adresu obecného úradu </t>
  </si>
  <si>
    <t>B.V.2</t>
  </si>
  <si>
    <t>B.V.3</t>
  </si>
  <si>
    <t>B.V.4</t>
  </si>
  <si>
    <t>Predčasné voľby prezidenta Slovenskej republiky v rokoch 2019 - 2023</t>
  </si>
  <si>
    <t>Horné veko volebnej schránky s otvorom na vkladanie obálok formátu C5</t>
  </si>
  <si>
    <t>Volebná schránka veľká pre voľby do orgánov samosprávy obcí</t>
  </si>
  <si>
    <t>Horné veko volebnej schránky pre voľby do orgánov samosprávy obcí s otvorom na vkladanie obálok na hlasovanie formátu C5</t>
  </si>
  <si>
    <t>Spodné veko volebnej schránky pre voľby do orgánov samosprávy obcí</t>
  </si>
  <si>
    <t>Volebná schránka malá (prenosná) pre voľby do orgánov samosprávy obcí</t>
  </si>
  <si>
    <t>C.II.10</t>
  </si>
  <si>
    <t>C.II.11</t>
  </si>
  <si>
    <t>C.II.12</t>
  </si>
  <si>
    <t>C.II.13</t>
  </si>
  <si>
    <t>Volebná schránka veľká pre voľby do orgánov samosprávnych krajov</t>
  </si>
  <si>
    <t>Horné veko volebnej schránky pre voľby do orgánov samosprávnych krajov s otvorom na vkladanie obálok na hlasovanie formátu C5</t>
  </si>
  <si>
    <t>Spodné veko volebnej schránky pre voľby do orgánov samosprávnych krajov</t>
  </si>
  <si>
    <t>Volebná schránka malá (prenosná) pre voľby do orgánov samosprávnych krajov</t>
  </si>
  <si>
    <t>C.III</t>
  </si>
  <si>
    <t>C.VI.</t>
  </si>
  <si>
    <t xml:space="preserve">Príloha č.3 súťažných podkladov </t>
  </si>
  <si>
    <t>Vzor štruktúrovaného rozpočtu ceny rámcovej dohody</t>
  </si>
  <si>
    <t>ktorý je zároveň aj návrhom uchádzača na plnenie kritéria</t>
  </si>
  <si>
    <t xml:space="preserve">Maximálna jednotkovácena </t>
  </si>
  <si>
    <t>Pokyn pre voľby prezidenta SR</t>
  </si>
  <si>
    <t xml:space="preserve">Zápisnica okrskovej volebnej komisie o priebehu a výsledku hlasovania vo volebnom okrsku </t>
  </si>
  <si>
    <t>Sadzba DPH</t>
  </si>
  <si>
    <t xml:space="preserve">Výška DPH </t>
  </si>
  <si>
    <t>(%)</t>
  </si>
  <si>
    <t> (EUR)</t>
  </si>
  <si>
    <t> (EUR s DPH)</t>
  </si>
  <si>
    <t>Sadzba DPH (%)</t>
  </si>
  <si>
    <t>Výška DPH (EUR)</t>
  </si>
  <si>
    <t>Maximálna cena celkom za skupinu  (EUR s DPH)</t>
  </si>
  <si>
    <t>Výška DPH   (EUR)</t>
  </si>
  <si>
    <t>Maximálna cena celkom za predmet zákazky                    (EUR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</si>
</sst>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8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4" fillId="0" borderId="0" xfId="1" applyFont="1"/>
    <xf numFmtId="49" fontId="7" fillId="6" borderId="4" xfId="1" applyNumberFormat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left" wrapText="1"/>
    </xf>
    <xf numFmtId="0" fontId="6" fillId="3" borderId="4" xfId="1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right"/>
    </xf>
    <xf numFmtId="164" fontId="9" fillId="4" borderId="1" xfId="1" applyNumberFormat="1" applyFont="1" applyFill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6" fillId="3" borderId="13" xfId="1" applyFont="1" applyFill="1" applyBorder="1" applyAlignment="1">
      <alignment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/>
    </xf>
    <xf numFmtId="0" fontId="10" fillId="0" borderId="1" xfId="1" applyFont="1" applyBorder="1" applyAlignment="1">
      <alignment wrapText="1"/>
    </xf>
    <xf numFmtId="49" fontId="7" fillId="6" borderId="4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left" wrapText="1"/>
    </xf>
    <xf numFmtId="0" fontId="6" fillId="3" borderId="4" xfId="1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right"/>
    </xf>
    <xf numFmtId="164" fontId="9" fillId="4" borderId="1" xfId="1" applyNumberFormat="1" applyFont="1" applyFill="1" applyBorder="1" applyAlignment="1">
      <alignment horizontal="right"/>
    </xf>
    <xf numFmtId="0" fontId="7" fillId="6" borderId="9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49" fontId="7" fillId="6" borderId="4" xfId="1" applyNumberFormat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0" fontId="6" fillId="3" borderId="9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left" wrapText="1"/>
    </xf>
    <xf numFmtId="0" fontId="6" fillId="3" borderId="4" xfId="1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right"/>
    </xf>
    <xf numFmtId="164" fontId="9" fillId="4" borderId="1" xfId="1" applyNumberFormat="1" applyFont="1" applyFill="1" applyBorder="1" applyAlignment="1">
      <alignment horizontal="right"/>
    </xf>
    <xf numFmtId="0" fontId="6" fillId="3" borderId="13" xfId="1" applyFont="1" applyFill="1" applyBorder="1" applyAlignment="1">
      <alignment horizontal="right" wrapText="1"/>
    </xf>
    <xf numFmtId="0" fontId="10" fillId="0" borderId="1" xfId="1" applyFont="1" applyBorder="1" applyAlignment="1"/>
    <xf numFmtId="0" fontId="3" fillId="3" borderId="9" xfId="1" applyFont="1" applyFill="1" applyBorder="1" applyAlignment="1">
      <alignment horizontal="left" wrapText="1"/>
    </xf>
    <xf numFmtId="0" fontId="1" fillId="0" borderId="0" xfId="1"/>
    <xf numFmtId="0" fontId="5" fillId="0" borderId="0" xfId="1" applyFont="1"/>
    <xf numFmtId="0" fontId="11" fillId="0" borderId="0" xfId="1" applyFont="1"/>
    <xf numFmtId="49" fontId="6" fillId="2" borderId="4" xfId="1" applyNumberFormat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left" wrapText="1"/>
    </xf>
    <xf numFmtId="49" fontId="6" fillId="2" borderId="5" xfId="1" applyNumberFormat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left" wrapText="1"/>
    </xf>
    <xf numFmtId="2" fontId="6" fillId="2" borderId="1" xfId="1" applyNumberFormat="1" applyFont="1" applyFill="1" applyBorder="1" applyAlignment="1">
      <alignment horizontal="right" wrapText="1"/>
    </xf>
    <xf numFmtId="2" fontId="6" fillId="2" borderId="6" xfId="1" applyNumberFormat="1" applyFont="1" applyFill="1" applyBorder="1" applyAlignment="1">
      <alignment horizontal="right" wrapText="1"/>
    </xf>
    <xf numFmtId="0" fontId="14" fillId="5" borderId="11" xfId="1" applyFont="1" applyFill="1" applyBorder="1" applyAlignment="1">
      <alignment vertical="center" wrapText="1"/>
    </xf>
    <xf numFmtId="0" fontId="14" fillId="5" borderId="12" xfId="1" applyFont="1" applyFill="1" applyBorder="1" applyAlignment="1">
      <alignment vertical="center" wrapText="1"/>
    </xf>
    <xf numFmtId="0" fontId="6" fillId="3" borderId="9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left" wrapText="1"/>
    </xf>
    <xf numFmtId="0" fontId="9" fillId="0" borderId="4" xfId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left" wrapText="1"/>
    </xf>
    <xf numFmtId="0" fontId="6" fillId="3" borderId="4" xfId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4" fillId="0" borderId="0" xfId="0" applyFont="1"/>
    <xf numFmtId="0" fontId="9" fillId="0" borderId="1" xfId="1" applyFont="1" applyBorder="1" applyAlignment="1">
      <alignment wrapText="1"/>
    </xf>
    <xf numFmtId="0" fontId="0" fillId="0" borderId="1" xfId="0" applyBorder="1"/>
    <xf numFmtId="2" fontId="9" fillId="0" borderId="9" xfId="1" applyNumberFormat="1" applyFont="1" applyFill="1" applyBorder="1" applyAlignment="1">
      <alignment horizontal="right"/>
    </xf>
    <xf numFmtId="2" fontId="7" fillId="7" borderId="8" xfId="1" applyNumberFormat="1" applyFont="1" applyFill="1" applyBorder="1" applyAlignment="1">
      <alignment horizontal="right" wrapText="1"/>
    </xf>
    <xf numFmtId="0" fontId="15" fillId="0" borderId="0" xfId="0" applyFont="1" applyAlignment="1">
      <alignment vertical="center" wrapText="1"/>
    </xf>
    <xf numFmtId="2" fontId="4" fillId="7" borderId="8" xfId="1" applyNumberFormat="1" applyFont="1" applyFill="1" applyBorder="1" applyAlignment="1">
      <alignment horizontal="right"/>
    </xf>
    <xf numFmtId="0" fontId="6" fillId="3" borderId="13" xfId="1" applyFont="1" applyFill="1" applyBorder="1" applyAlignment="1">
      <alignment horizontal="left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7" borderId="7" xfId="0" applyFill="1" applyBorder="1"/>
    <xf numFmtId="0" fontId="0" fillId="3" borderId="13" xfId="0" applyFill="1" applyBorder="1"/>
    <xf numFmtId="0" fontId="0" fillId="3" borderId="15" xfId="0" applyFill="1" applyBorder="1"/>
    <xf numFmtId="0" fontId="6" fillId="3" borderId="29" xfId="1" applyFont="1" applyFill="1" applyBorder="1" applyAlignment="1">
      <alignment wrapText="1"/>
    </xf>
    <xf numFmtId="0" fontId="0" fillId="6" borderId="13" xfId="0" applyFill="1" applyBorder="1"/>
    <xf numFmtId="0" fontId="0" fillId="6" borderId="15" xfId="0" applyFill="1" applyBorder="1"/>
    <xf numFmtId="2" fontId="9" fillId="0" borderId="19" xfId="1" applyNumberFormat="1" applyFont="1" applyFill="1" applyBorder="1" applyAlignment="1">
      <alignment horizontal="right"/>
    </xf>
    <xf numFmtId="2" fontId="7" fillId="7" borderId="7" xfId="1" applyNumberFormat="1" applyFont="1" applyFill="1" applyBorder="1" applyAlignment="1">
      <alignment horizontal="right" wrapText="1"/>
    </xf>
    <xf numFmtId="0" fontId="0" fillId="0" borderId="14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3" borderId="9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left" wrapText="1"/>
    </xf>
    <xf numFmtId="2" fontId="7" fillId="7" borderId="8" xfId="1" applyNumberFormat="1" applyFont="1" applyFill="1" applyBorder="1" applyAlignment="1">
      <alignment horizontal="left" wrapText="1"/>
    </xf>
    <xf numFmtId="2" fontId="7" fillId="7" borderId="14" xfId="1" applyNumberFormat="1" applyFont="1" applyFill="1" applyBorder="1" applyAlignment="1">
      <alignment horizontal="left" wrapText="1"/>
    </xf>
    <xf numFmtId="2" fontId="7" fillId="7" borderId="10" xfId="1" applyNumberFormat="1" applyFont="1" applyFill="1" applyBorder="1" applyAlignment="1">
      <alignment horizontal="left" wrapText="1"/>
    </xf>
    <xf numFmtId="49" fontId="13" fillId="5" borderId="2" xfId="1" applyNumberFormat="1" applyFont="1" applyFill="1" applyBorder="1" applyAlignment="1">
      <alignment horizontal="center" vertical="center" wrapText="1"/>
    </xf>
    <xf numFmtId="49" fontId="13" fillId="5" borderId="4" xfId="1" applyNumberFormat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/>
    </xf>
    <xf numFmtId="0" fontId="7" fillId="6" borderId="1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/>
    </xf>
    <xf numFmtId="0" fontId="6" fillId="3" borderId="13" xfId="1" applyFont="1" applyFill="1" applyBorder="1" applyAlignment="1">
      <alignment horizontal="left"/>
    </xf>
    <xf numFmtId="0" fontId="6" fillId="3" borderId="28" xfId="1" applyFont="1" applyFill="1" applyBorder="1" applyAlignment="1">
      <alignment horizontal="left" wrapText="1"/>
    </xf>
    <xf numFmtId="0" fontId="6" fillId="3" borderId="29" xfId="1" applyFont="1" applyFill="1" applyBorder="1" applyAlignment="1">
      <alignment horizontal="left" wrapText="1"/>
    </xf>
    <xf numFmtId="0" fontId="4" fillId="7" borderId="8" xfId="1" applyFont="1" applyFill="1" applyBorder="1" applyAlignment="1">
      <alignment horizontal="left" wrapText="1"/>
    </xf>
    <xf numFmtId="0" fontId="4" fillId="7" borderId="10" xfId="1" applyFont="1" applyFill="1" applyBorder="1" applyAlignment="1">
      <alignment horizontal="left" wrapText="1"/>
    </xf>
    <xf numFmtId="0" fontId="12" fillId="7" borderId="8" xfId="1" applyFont="1" applyFill="1" applyBorder="1" applyAlignment="1">
      <alignment horizontal="left" wrapText="1"/>
    </xf>
    <xf numFmtId="0" fontId="12" fillId="7" borderId="14" xfId="1" applyFont="1" applyFill="1" applyBorder="1" applyAlignment="1">
      <alignment horizontal="left" wrapText="1"/>
    </xf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2" fontId="7" fillId="7" borderId="8" xfId="1" applyNumberFormat="1" applyFont="1" applyFill="1" applyBorder="1" applyAlignment="1">
      <alignment horizontal="center" wrapText="1"/>
    </xf>
    <xf numFmtId="2" fontId="7" fillId="7" borderId="14" xfId="1" applyNumberFormat="1" applyFont="1" applyFill="1" applyBorder="1" applyAlignment="1">
      <alignment horizont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/>
    <cellStyle name="normálne_Hár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topLeftCell="A31" zoomScaleNormal="100" zoomScalePageLayoutView="80" workbookViewId="0">
      <selection activeCell="F188" sqref="F188"/>
    </sheetView>
  </sheetViews>
  <sheetFormatPr defaultColWidth="9.140625" defaultRowHeight="15" x14ac:dyDescent="0.25"/>
  <cols>
    <col min="1" max="1" width="9.5703125" customWidth="1"/>
    <col min="2" max="2" width="54" customWidth="1"/>
    <col min="3" max="3" width="12.28515625" customWidth="1"/>
    <col min="4" max="4" width="12.7109375" customWidth="1"/>
    <col min="5" max="5" width="12" customWidth="1"/>
    <col min="6" max="6" width="15" customWidth="1"/>
    <col min="7" max="7" width="14.85546875" customWidth="1"/>
  </cols>
  <sheetData>
    <row r="1" spans="1:8" x14ac:dyDescent="0.25">
      <c r="A1" s="92" t="s">
        <v>263</v>
      </c>
      <c r="B1" s="93"/>
      <c r="C1" s="93"/>
      <c r="D1" s="93"/>
      <c r="E1" s="93"/>
    </row>
    <row r="2" spans="1:8" x14ac:dyDescent="0.25">
      <c r="A2" s="93"/>
      <c r="B2" s="93"/>
      <c r="C2" s="93"/>
      <c r="D2" s="93"/>
      <c r="E2" s="93"/>
    </row>
    <row r="3" spans="1:8" ht="16.5" x14ac:dyDescent="0.3">
      <c r="A3" s="1"/>
      <c r="B3" s="67" t="s">
        <v>264</v>
      </c>
      <c r="D3" s="63"/>
      <c r="E3" s="43"/>
    </row>
    <row r="4" spans="1:8" ht="17.25" thickBot="1" x14ac:dyDescent="0.35">
      <c r="A4" s="1"/>
      <c r="B4" s="64" t="s">
        <v>265</v>
      </c>
      <c r="C4" s="65"/>
      <c r="D4" s="64"/>
      <c r="E4" s="66"/>
    </row>
    <row r="5" spans="1:8" ht="51" x14ac:dyDescent="0.25">
      <c r="A5" s="99" t="s">
        <v>0</v>
      </c>
      <c r="B5" s="101" t="s">
        <v>1</v>
      </c>
      <c r="C5" s="6" t="s">
        <v>2</v>
      </c>
      <c r="D5" s="6" t="s">
        <v>266</v>
      </c>
      <c r="E5" s="6" t="s">
        <v>3</v>
      </c>
      <c r="F5" s="78" t="s">
        <v>269</v>
      </c>
      <c r="G5" s="78" t="s">
        <v>270</v>
      </c>
      <c r="H5" s="79" t="s">
        <v>3</v>
      </c>
    </row>
    <row r="6" spans="1:8" ht="25.5" x14ac:dyDescent="0.25">
      <c r="A6" s="100"/>
      <c r="B6" s="102"/>
      <c r="C6" s="7" t="s">
        <v>4</v>
      </c>
      <c r="D6" s="7" t="s">
        <v>5</v>
      </c>
      <c r="E6" s="7" t="s">
        <v>6</v>
      </c>
      <c r="F6" s="80" t="s">
        <v>271</v>
      </c>
      <c r="G6" s="80" t="s">
        <v>272</v>
      </c>
      <c r="H6" s="81" t="s">
        <v>273</v>
      </c>
    </row>
    <row r="7" spans="1:8" ht="33" customHeight="1" x14ac:dyDescent="0.3">
      <c r="A7" s="2" t="s">
        <v>7</v>
      </c>
      <c r="B7" s="103" t="s">
        <v>8</v>
      </c>
      <c r="C7" s="104"/>
      <c r="D7" s="104"/>
      <c r="E7" s="104"/>
      <c r="F7" s="119"/>
      <c r="G7" s="119"/>
      <c r="H7" s="120"/>
    </row>
    <row r="8" spans="1:8" ht="16.5" x14ac:dyDescent="0.3">
      <c r="A8" s="10" t="s">
        <v>9</v>
      </c>
      <c r="B8" s="8" t="s">
        <v>193</v>
      </c>
      <c r="C8" s="9"/>
      <c r="D8" s="9"/>
      <c r="E8" s="74"/>
      <c r="F8" s="84"/>
      <c r="G8" s="84"/>
      <c r="H8" s="85"/>
    </row>
    <row r="9" spans="1:8" x14ac:dyDescent="0.25">
      <c r="A9" s="4" t="s">
        <v>10</v>
      </c>
      <c r="B9" s="5" t="s">
        <v>84</v>
      </c>
      <c r="C9" s="11">
        <v>450000</v>
      </c>
      <c r="D9" s="12"/>
      <c r="E9" s="70">
        <f>C9*D9</f>
        <v>0</v>
      </c>
      <c r="F9" s="69"/>
      <c r="G9" s="69"/>
      <c r="H9" s="69"/>
    </row>
    <row r="10" spans="1:8" x14ac:dyDescent="0.25">
      <c r="A10" s="4" t="s">
        <v>11</v>
      </c>
      <c r="B10" s="5" t="s">
        <v>12</v>
      </c>
      <c r="C10" s="11">
        <v>105000</v>
      </c>
      <c r="D10" s="12"/>
      <c r="E10" s="70">
        <f t="shared" ref="E10:E20" si="0">C10*D10</f>
        <v>0</v>
      </c>
      <c r="F10" s="69"/>
      <c r="G10" s="69"/>
      <c r="H10" s="69"/>
    </row>
    <row r="11" spans="1:8" x14ac:dyDescent="0.25">
      <c r="A11" s="4" t="s">
        <v>13</v>
      </c>
      <c r="B11" s="5" t="s">
        <v>14</v>
      </c>
      <c r="C11" s="11">
        <v>3000000</v>
      </c>
      <c r="D11" s="12"/>
      <c r="E11" s="70">
        <f t="shared" si="0"/>
        <v>0</v>
      </c>
      <c r="F11" s="69"/>
      <c r="G11" s="69"/>
      <c r="H11" s="69"/>
    </row>
    <row r="12" spans="1:8" x14ac:dyDescent="0.25">
      <c r="A12" s="4" t="s">
        <v>15</v>
      </c>
      <c r="B12" s="5" t="s">
        <v>16</v>
      </c>
      <c r="C12" s="11">
        <v>32000</v>
      </c>
      <c r="D12" s="12"/>
      <c r="E12" s="70">
        <f t="shared" si="0"/>
        <v>0</v>
      </c>
      <c r="F12" s="69"/>
      <c r="G12" s="69"/>
      <c r="H12" s="69"/>
    </row>
    <row r="13" spans="1:8" ht="26.25" x14ac:dyDescent="0.25">
      <c r="A13" s="3" t="s">
        <v>17</v>
      </c>
      <c r="B13" s="5" t="s">
        <v>18</v>
      </c>
      <c r="C13" s="57">
        <v>32000</v>
      </c>
      <c r="D13" s="12"/>
      <c r="E13" s="70">
        <f t="shared" si="0"/>
        <v>0</v>
      </c>
      <c r="F13" s="69"/>
      <c r="G13" s="69"/>
      <c r="H13" s="69"/>
    </row>
    <row r="14" spans="1:8" ht="26.25" x14ac:dyDescent="0.25">
      <c r="A14" s="3" t="s">
        <v>19</v>
      </c>
      <c r="B14" s="5" t="s">
        <v>20</v>
      </c>
      <c r="C14" s="57">
        <v>32000</v>
      </c>
      <c r="D14" s="12"/>
      <c r="E14" s="70">
        <f t="shared" si="0"/>
        <v>0</v>
      </c>
      <c r="F14" s="69"/>
      <c r="G14" s="69"/>
      <c r="H14" s="69"/>
    </row>
    <row r="15" spans="1:8" x14ac:dyDescent="0.25">
      <c r="A15" s="3" t="s">
        <v>21</v>
      </c>
      <c r="B15" s="5" t="s">
        <v>22</v>
      </c>
      <c r="C15" s="11">
        <v>3000000</v>
      </c>
      <c r="D15" s="12"/>
      <c r="E15" s="70">
        <f t="shared" si="0"/>
        <v>0</v>
      </c>
      <c r="F15" s="69"/>
      <c r="G15" s="69"/>
      <c r="H15" s="69"/>
    </row>
    <row r="16" spans="1:8" x14ac:dyDescent="0.25">
      <c r="A16" s="3" t="s">
        <v>23</v>
      </c>
      <c r="B16" s="5" t="s">
        <v>24</v>
      </c>
      <c r="C16" s="11">
        <v>168000000</v>
      </c>
      <c r="D16" s="12"/>
      <c r="E16" s="70">
        <f t="shared" si="0"/>
        <v>0</v>
      </c>
      <c r="F16" s="69"/>
      <c r="G16" s="69"/>
      <c r="H16" s="69"/>
    </row>
    <row r="17" spans="1:8" x14ac:dyDescent="0.25">
      <c r="A17" s="3" t="s">
        <v>25</v>
      </c>
      <c r="B17" s="5" t="s">
        <v>26</v>
      </c>
      <c r="C17" s="11">
        <v>18000</v>
      </c>
      <c r="D17" s="12"/>
      <c r="E17" s="70">
        <f t="shared" si="0"/>
        <v>0</v>
      </c>
      <c r="F17" s="69"/>
      <c r="G17" s="69"/>
      <c r="H17" s="69"/>
    </row>
    <row r="18" spans="1:8" x14ac:dyDescent="0.25">
      <c r="A18" s="3" t="s">
        <v>27</v>
      </c>
      <c r="B18" s="5" t="s">
        <v>28</v>
      </c>
      <c r="C18" s="11">
        <v>18000</v>
      </c>
      <c r="D18" s="12"/>
      <c r="E18" s="70">
        <f t="shared" si="0"/>
        <v>0</v>
      </c>
      <c r="F18" s="69"/>
      <c r="G18" s="69"/>
      <c r="H18" s="69"/>
    </row>
    <row r="19" spans="1:8" x14ac:dyDescent="0.25">
      <c r="A19" s="3" t="s">
        <v>29</v>
      </c>
      <c r="B19" s="5" t="s">
        <v>30</v>
      </c>
      <c r="C19" s="11">
        <v>630000</v>
      </c>
      <c r="D19" s="12"/>
      <c r="E19" s="70">
        <f t="shared" si="0"/>
        <v>0</v>
      </c>
      <c r="F19" s="69"/>
      <c r="G19" s="69"/>
      <c r="H19" s="69"/>
    </row>
    <row r="20" spans="1:8" x14ac:dyDescent="0.25">
      <c r="A20" s="3" t="s">
        <v>31</v>
      </c>
      <c r="B20" s="5" t="s">
        <v>32</v>
      </c>
      <c r="C20" s="11">
        <v>400</v>
      </c>
      <c r="D20" s="12"/>
      <c r="E20" s="70">
        <f t="shared" si="0"/>
        <v>0</v>
      </c>
      <c r="F20" s="69"/>
      <c r="G20" s="69"/>
      <c r="H20" s="69"/>
    </row>
    <row r="21" spans="1:8" ht="16.5" customHeight="1" x14ac:dyDescent="0.3">
      <c r="A21" s="10" t="s">
        <v>33</v>
      </c>
      <c r="B21" s="105" t="s">
        <v>194</v>
      </c>
      <c r="C21" s="106"/>
      <c r="D21" s="9"/>
      <c r="E21" s="74"/>
      <c r="F21" s="84"/>
      <c r="G21" s="84"/>
      <c r="H21" s="85"/>
    </row>
    <row r="22" spans="1:8" x14ac:dyDescent="0.25">
      <c r="A22" s="3" t="s">
        <v>34</v>
      </c>
      <c r="B22" s="5" t="s">
        <v>12</v>
      </c>
      <c r="C22" s="11">
        <v>110000</v>
      </c>
      <c r="D22" s="12"/>
      <c r="E22" s="70">
        <f>C22*D22</f>
        <v>0</v>
      </c>
      <c r="F22" s="69"/>
      <c r="G22" s="69"/>
      <c r="H22" s="69"/>
    </row>
    <row r="23" spans="1:8" x14ac:dyDescent="0.25">
      <c r="A23" s="3" t="s">
        <v>35</v>
      </c>
      <c r="B23" s="5" t="s">
        <v>14</v>
      </c>
      <c r="C23" s="11">
        <v>3000000</v>
      </c>
      <c r="D23" s="12"/>
      <c r="E23" s="70">
        <f t="shared" ref="E23:E42" si="1">C23*D23</f>
        <v>0</v>
      </c>
      <c r="F23" s="69"/>
      <c r="G23" s="69"/>
      <c r="H23" s="69"/>
    </row>
    <row r="24" spans="1:8" x14ac:dyDescent="0.25">
      <c r="A24" s="3" t="s">
        <v>36</v>
      </c>
      <c r="B24" s="5" t="s">
        <v>37</v>
      </c>
      <c r="C24" s="11">
        <v>18000</v>
      </c>
      <c r="D24" s="12"/>
      <c r="E24" s="70">
        <f t="shared" si="1"/>
        <v>0</v>
      </c>
      <c r="F24" s="69"/>
      <c r="G24" s="69"/>
      <c r="H24" s="69"/>
    </row>
    <row r="25" spans="1:8" x14ac:dyDescent="0.25">
      <c r="A25" s="3" t="s">
        <v>38</v>
      </c>
      <c r="B25" s="5" t="s">
        <v>195</v>
      </c>
      <c r="C25" s="11">
        <v>32000</v>
      </c>
      <c r="D25" s="12"/>
      <c r="E25" s="70">
        <f t="shared" si="1"/>
        <v>0</v>
      </c>
      <c r="F25" s="69"/>
      <c r="G25" s="69"/>
      <c r="H25" s="69"/>
    </row>
    <row r="26" spans="1:8" ht="26.25" x14ac:dyDescent="0.25">
      <c r="A26" s="3" t="s">
        <v>39</v>
      </c>
      <c r="B26" s="5" t="s">
        <v>196</v>
      </c>
      <c r="C26" s="11">
        <v>32000</v>
      </c>
      <c r="D26" s="12"/>
      <c r="E26" s="70">
        <f t="shared" si="1"/>
        <v>0</v>
      </c>
      <c r="F26" s="69"/>
      <c r="G26" s="69"/>
      <c r="H26" s="69"/>
    </row>
    <row r="27" spans="1:8" x14ac:dyDescent="0.25">
      <c r="A27" s="32" t="s">
        <v>40</v>
      </c>
      <c r="B27" s="34" t="s">
        <v>197</v>
      </c>
      <c r="C27" s="38">
        <v>32000</v>
      </c>
      <c r="D27" s="39"/>
      <c r="E27" s="70">
        <f t="shared" si="1"/>
        <v>0</v>
      </c>
      <c r="F27" s="69"/>
      <c r="G27" s="69"/>
      <c r="H27" s="69"/>
    </row>
    <row r="28" spans="1:8" x14ac:dyDescent="0.25">
      <c r="A28" s="32" t="s">
        <v>41</v>
      </c>
      <c r="B28" s="34" t="s">
        <v>198</v>
      </c>
      <c r="C28" s="38">
        <v>32000</v>
      </c>
      <c r="D28" s="39"/>
      <c r="E28" s="70">
        <f t="shared" si="1"/>
        <v>0</v>
      </c>
      <c r="F28" s="69"/>
      <c r="G28" s="69"/>
      <c r="H28" s="69"/>
    </row>
    <row r="29" spans="1:8" ht="26.25" x14ac:dyDescent="0.25">
      <c r="A29" s="32" t="s">
        <v>42</v>
      </c>
      <c r="B29" s="34" t="s">
        <v>199</v>
      </c>
      <c r="C29" s="62">
        <v>35000</v>
      </c>
      <c r="D29" s="39"/>
      <c r="E29" s="70">
        <f t="shared" si="1"/>
        <v>0</v>
      </c>
      <c r="F29" s="69"/>
      <c r="G29" s="69"/>
      <c r="H29" s="69"/>
    </row>
    <row r="30" spans="1:8" ht="39" x14ac:dyDescent="0.25">
      <c r="A30" s="56" t="s">
        <v>43</v>
      </c>
      <c r="B30" s="34" t="s">
        <v>200</v>
      </c>
      <c r="C30" s="57">
        <v>10000000</v>
      </c>
      <c r="D30" s="39"/>
      <c r="E30" s="70">
        <f t="shared" si="1"/>
        <v>0</v>
      </c>
      <c r="F30" s="69"/>
      <c r="G30" s="69"/>
      <c r="H30" s="69"/>
    </row>
    <row r="31" spans="1:8" x14ac:dyDescent="0.25">
      <c r="A31" s="3" t="s">
        <v>44</v>
      </c>
      <c r="B31" s="5" t="s">
        <v>201</v>
      </c>
      <c r="C31" s="11">
        <v>4800000</v>
      </c>
      <c r="D31" s="12"/>
      <c r="E31" s="70">
        <f t="shared" si="1"/>
        <v>0</v>
      </c>
      <c r="F31" s="69"/>
      <c r="G31" s="69"/>
      <c r="H31" s="69"/>
    </row>
    <row r="32" spans="1:8" x14ac:dyDescent="0.25">
      <c r="A32" s="3" t="s">
        <v>46</v>
      </c>
      <c r="B32" s="5" t="s">
        <v>202</v>
      </c>
      <c r="C32" s="11">
        <v>4800000</v>
      </c>
      <c r="D32" s="12"/>
      <c r="E32" s="70">
        <f t="shared" si="1"/>
        <v>0</v>
      </c>
      <c r="F32" s="69"/>
      <c r="G32" s="69"/>
      <c r="H32" s="69"/>
    </row>
    <row r="33" spans="1:8" ht="51.75" x14ac:dyDescent="0.25">
      <c r="A33" s="56" t="s">
        <v>48</v>
      </c>
      <c r="B33" s="34" t="s">
        <v>203</v>
      </c>
      <c r="C33" s="57">
        <v>40000</v>
      </c>
      <c r="D33" s="39"/>
      <c r="E33" s="70">
        <f t="shared" si="1"/>
        <v>0</v>
      </c>
      <c r="F33" s="69"/>
      <c r="G33" s="69"/>
      <c r="H33" s="69"/>
    </row>
    <row r="34" spans="1:8" ht="38.25" x14ac:dyDescent="0.25">
      <c r="A34" s="56" t="s">
        <v>50</v>
      </c>
      <c r="B34" s="58" t="s">
        <v>204</v>
      </c>
      <c r="C34" s="57">
        <v>63000</v>
      </c>
      <c r="D34" s="39"/>
      <c r="E34" s="70">
        <f t="shared" si="1"/>
        <v>0</v>
      </c>
      <c r="F34" s="69"/>
      <c r="G34" s="69"/>
      <c r="H34" s="69"/>
    </row>
    <row r="35" spans="1:8" ht="38.25" x14ac:dyDescent="0.25">
      <c r="A35" s="32" t="s">
        <v>51</v>
      </c>
      <c r="B35" s="58" t="s">
        <v>205</v>
      </c>
      <c r="C35" s="57">
        <v>63000</v>
      </c>
      <c r="D35" s="39"/>
      <c r="E35" s="70">
        <f t="shared" si="1"/>
        <v>0</v>
      </c>
      <c r="F35" s="69"/>
      <c r="G35" s="69"/>
      <c r="H35" s="69"/>
    </row>
    <row r="36" spans="1:8" ht="25.5" x14ac:dyDescent="0.25">
      <c r="A36" s="32" t="s">
        <v>206</v>
      </c>
      <c r="B36" s="58" t="s">
        <v>207</v>
      </c>
      <c r="C36" s="57">
        <v>18000</v>
      </c>
      <c r="D36" s="39"/>
      <c r="E36" s="70">
        <f t="shared" si="1"/>
        <v>0</v>
      </c>
      <c r="F36" s="69"/>
      <c r="G36" s="69"/>
      <c r="H36" s="69"/>
    </row>
    <row r="37" spans="1:8" ht="38.25" x14ac:dyDescent="0.25">
      <c r="A37" s="56" t="s">
        <v>208</v>
      </c>
      <c r="B37" s="58" t="s">
        <v>210</v>
      </c>
      <c r="C37" s="57">
        <v>44000</v>
      </c>
      <c r="D37" s="39"/>
      <c r="E37" s="70">
        <f t="shared" si="1"/>
        <v>0</v>
      </c>
      <c r="F37" s="69"/>
      <c r="G37" s="69"/>
      <c r="H37" s="69"/>
    </row>
    <row r="38" spans="1:8" ht="38.25" x14ac:dyDescent="0.25">
      <c r="A38" s="56" t="s">
        <v>209</v>
      </c>
      <c r="B38" s="58" t="s">
        <v>211</v>
      </c>
      <c r="C38" s="57">
        <v>4500</v>
      </c>
      <c r="D38" s="39"/>
      <c r="E38" s="70">
        <f t="shared" si="1"/>
        <v>0</v>
      </c>
      <c r="F38" s="69"/>
      <c r="G38" s="69"/>
      <c r="H38" s="69"/>
    </row>
    <row r="39" spans="1:8" ht="38.25" x14ac:dyDescent="0.25">
      <c r="A39" s="56" t="s">
        <v>212</v>
      </c>
      <c r="B39" s="58" t="s">
        <v>213</v>
      </c>
      <c r="C39" s="57">
        <v>16000</v>
      </c>
      <c r="D39" s="39"/>
      <c r="E39" s="70">
        <f t="shared" si="1"/>
        <v>0</v>
      </c>
      <c r="F39" s="69"/>
      <c r="G39" s="69"/>
      <c r="H39" s="69"/>
    </row>
    <row r="40" spans="1:8" x14ac:dyDescent="0.25">
      <c r="A40" s="3" t="s">
        <v>214</v>
      </c>
      <c r="B40" s="34" t="s">
        <v>45</v>
      </c>
      <c r="C40" s="11">
        <v>550</v>
      </c>
      <c r="D40" s="12"/>
      <c r="E40" s="70">
        <f t="shared" si="1"/>
        <v>0</v>
      </c>
      <c r="F40" s="69"/>
      <c r="G40" s="69"/>
      <c r="H40" s="69"/>
    </row>
    <row r="41" spans="1:8" x14ac:dyDescent="0.25">
      <c r="A41" s="3" t="s">
        <v>215</v>
      </c>
      <c r="B41" s="5" t="s">
        <v>47</v>
      </c>
      <c r="C41" s="11">
        <v>40</v>
      </c>
      <c r="D41" s="12"/>
      <c r="E41" s="70">
        <f t="shared" si="1"/>
        <v>0</v>
      </c>
      <c r="F41" s="69"/>
      <c r="G41" s="69"/>
      <c r="H41" s="69"/>
    </row>
    <row r="42" spans="1:8" ht="25.5" x14ac:dyDescent="0.25">
      <c r="A42" s="56" t="s">
        <v>216</v>
      </c>
      <c r="B42" s="58" t="s">
        <v>49</v>
      </c>
      <c r="C42" s="57">
        <v>400</v>
      </c>
      <c r="D42" s="12"/>
      <c r="E42" s="70">
        <f t="shared" si="1"/>
        <v>0</v>
      </c>
      <c r="F42" s="69"/>
      <c r="G42" s="69"/>
      <c r="H42" s="69"/>
    </row>
    <row r="43" spans="1:8" ht="16.5" x14ac:dyDescent="0.3">
      <c r="A43" s="37" t="s">
        <v>217</v>
      </c>
      <c r="B43" s="54" t="s">
        <v>82</v>
      </c>
      <c r="C43" s="55"/>
      <c r="D43" s="55"/>
      <c r="E43" s="74"/>
      <c r="F43" s="84"/>
      <c r="G43" s="84"/>
      <c r="H43" s="85"/>
    </row>
    <row r="44" spans="1:8" x14ac:dyDescent="0.25">
      <c r="A44" s="33" t="s">
        <v>52</v>
      </c>
      <c r="B44" s="34" t="s">
        <v>84</v>
      </c>
      <c r="C44" s="38">
        <v>450000</v>
      </c>
      <c r="D44" s="39"/>
      <c r="E44" s="70">
        <f>C44*D44</f>
        <v>0</v>
      </c>
      <c r="F44" s="69"/>
      <c r="G44" s="69"/>
      <c r="H44" s="69"/>
    </row>
    <row r="45" spans="1:8" x14ac:dyDescent="0.25">
      <c r="A45" s="33" t="s">
        <v>53</v>
      </c>
      <c r="B45" s="34" t="s">
        <v>86</v>
      </c>
      <c r="C45" s="38">
        <v>105000</v>
      </c>
      <c r="D45" s="39"/>
      <c r="E45" s="70">
        <f t="shared" ref="E45:E50" si="2">C45*D45</f>
        <v>0</v>
      </c>
      <c r="F45" s="69"/>
      <c r="G45" s="69"/>
      <c r="H45" s="69"/>
    </row>
    <row r="46" spans="1:8" x14ac:dyDescent="0.25">
      <c r="A46" s="33" t="s">
        <v>54</v>
      </c>
      <c r="B46" s="34" t="s">
        <v>88</v>
      </c>
      <c r="C46" s="38">
        <v>3000000</v>
      </c>
      <c r="D46" s="39"/>
      <c r="E46" s="70">
        <f t="shared" si="2"/>
        <v>0</v>
      </c>
      <c r="F46" s="69"/>
      <c r="G46" s="69"/>
      <c r="H46" s="69"/>
    </row>
    <row r="47" spans="1:8" x14ac:dyDescent="0.25">
      <c r="A47" s="33" t="s">
        <v>55</v>
      </c>
      <c r="B47" s="34" t="s">
        <v>16</v>
      </c>
      <c r="C47" s="38">
        <v>32000</v>
      </c>
      <c r="D47" s="39"/>
      <c r="E47" s="70">
        <f t="shared" si="2"/>
        <v>0</v>
      </c>
      <c r="F47" s="69"/>
      <c r="G47" s="69"/>
      <c r="H47" s="69"/>
    </row>
    <row r="48" spans="1:8" ht="25.5" x14ac:dyDescent="0.25">
      <c r="A48" s="59" t="s">
        <v>56</v>
      </c>
      <c r="B48" s="58" t="s">
        <v>91</v>
      </c>
      <c r="C48" s="57">
        <v>32000</v>
      </c>
      <c r="D48" s="39"/>
      <c r="E48" s="70">
        <f t="shared" si="2"/>
        <v>0</v>
      </c>
      <c r="F48" s="69"/>
      <c r="G48" s="69"/>
      <c r="H48" s="69"/>
    </row>
    <row r="49" spans="1:8" x14ac:dyDescent="0.25">
      <c r="A49" s="33" t="s">
        <v>57</v>
      </c>
      <c r="B49" s="34" t="s">
        <v>93</v>
      </c>
      <c r="C49" s="38">
        <v>4800000</v>
      </c>
      <c r="D49" s="39"/>
      <c r="E49" s="70">
        <f t="shared" si="2"/>
        <v>0</v>
      </c>
      <c r="F49" s="69"/>
      <c r="G49" s="69"/>
      <c r="H49" s="69"/>
    </row>
    <row r="50" spans="1:8" x14ac:dyDescent="0.25">
      <c r="A50" s="33" t="s">
        <v>58</v>
      </c>
      <c r="B50" s="34" t="s">
        <v>95</v>
      </c>
      <c r="C50" s="38">
        <v>18000</v>
      </c>
      <c r="D50" s="39"/>
      <c r="E50" s="70">
        <f t="shared" si="2"/>
        <v>0</v>
      </c>
      <c r="F50" s="69"/>
      <c r="G50" s="69"/>
      <c r="H50" s="69"/>
    </row>
    <row r="51" spans="1:8" ht="16.5" x14ac:dyDescent="0.3">
      <c r="A51" s="37" t="s">
        <v>218</v>
      </c>
      <c r="B51" s="54" t="s">
        <v>223</v>
      </c>
      <c r="C51" s="55"/>
      <c r="D51" s="55"/>
      <c r="E51" s="74"/>
      <c r="F51" s="84"/>
      <c r="G51" s="84"/>
      <c r="H51" s="85"/>
    </row>
    <row r="52" spans="1:8" x14ac:dyDescent="0.25">
      <c r="A52" s="33" t="s">
        <v>59</v>
      </c>
      <c r="B52" s="34" t="s">
        <v>84</v>
      </c>
      <c r="C52" s="38">
        <v>450000</v>
      </c>
      <c r="D52" s="39"/>
      <c r="E52" s="70">
        <f>C52*D52</f>
        <v>0</v>
      </c>
      <c r="F52" s="69"/>
      <c r="G52" s="69"/>
      <c r="H52" s="69"/>
    </row>
    <row r="53" spans="1:8" x14ac:dyDescent="0.25">
      <c r="A53" s="33" t="s">
        <v>60</v>
      </c>
      <c r="B53" s="34" t="s">
        <v>219</v>
      </c>
      <c r="C53" s="38">
        <v>105000</v>
      </c>
      <c r="D53" s="39"/>
      <c r="E53" s="70">
        <f t="shared" ref="E53:E58" si="3">C53*D53</f>
        <v>0</v>
      </c>
      <c r="F53" s="69"/>
      <c r="G53" s="69"/>
      <c r="H53" s="69"/>
    </row>
    <row r="54" spans="1:8" ht="25.5" x14ac:dyDescent="0.25">
      <c r="A54" s="59" t="s">
        <v>61</v>
      </c>
      <c r="B54" s="58" t="s">
        <v>220</v>
      </c>
      <c r="C54" s="57">
        <v>3000000</v>
      </c>
      <c r="D54" s="39"/>
      <c r="E54" s="70">
        <f t="shared" si="3"/>
        <v>0</v>
      </c>
      <c r="F54" s="69"/>
      <c r="G54" s="69"/>
      <c r="H54" s="69"/>
    </row>
    <row r="55" spans="1:8" x14ac:dyDescent="0.25">
      <c r="A55" s="33" t="s">
        <v>62</v>
      </c>
      <c r="B55" s="34" t="s">
        <v>16</v>
      </c>
      <c r="C55" s="38">
        <v>32000</v>
      </c>
      <c r="D55" s="39"/>
      <c r="E55" s="70">
        <f t="shared" si="3"/>
        <v>0</v>
      </c>
      <c r="F55" s="69"/>
      <c r="G55" s="69"/>
      <c r="H55" s="69"/>
    </row>
    <row r="56" spans="1:8" ht="39" x14ac:dyDescent="0.25">
      <c r="A56" s="59" t="s">
        <v>64</v>
      </c>
      <c r="B56" s="60" t="s">
        <v>221</v>
      </c>
      <c r="C56" s="57">
        <v>32000</v>
      </c>
      <c r="D56" s="39"/>
      <c r="E56" s="70">
        <f t="shared" si="3"/>
        <v>0</v>
      </c>
      <c r="F56" s="69"/>
      <c r="G56" s="69"/>
      <c r="H56" s="69"/>
    </row>
    <row r="57" spans="1:8" x14ac:dyDescent="0.25">
      <c r="A57" s="33" t="s">
        <v>65</v>
      </c>
      <c r="B57" s="34" t="s">
        <v>93</v>
      </c>
      <c r="C57" s="38">
        <v>4800000</v>
      </c>
      <c r="D57" s="39"/>
      <c r="E57" s="70">
        <f t="shared" si="3"/>
        <v>0</v>
      </c>
      <c r="F57" s="69"/>
      <c r="G57" s="69"/>
      <c r="H57" s="69"/>
    </row>
    <row r="58" spans="1:8" ht="25.5" x14ac:dyDescent="0.25">
      <c r="A58" s="59" t="s">
        <v>66</v>
      </c>
      <c r="B58" s="58" t="s">
        <v>222</v>
      </c>
      <c r="C58" s="57">
        <v>18000</v>
      </c>
      <c r="D58" s="39"/>
      <c r="E58" s="70">
        <f t="shared" si="3"/>
        <v>0</v>
      </c>
      <c r="F58" s="69"/>
      <c r="G58" s="69"/>
      <c r="H58" s="69"/>
    </row>
    <row r="59" spans="1:8" ht="16.5" customHeight="1" x14ac:dyDescent="0.3">
      <c r="A59" s="37" t="s">
        <v>70</v>
      </c>
      <c r="B59" s="94" t="s">
        <v>224</v>
      </c>
      <c r="C59" s="95"/>
      <c r="D59" s="55"/>
      <c r="E59" s="74"/>
      <c r="F59" s="84"/>
      <c r="G59" s="84"/>
      <c r="H59" s="85"/>
    </row>
    <row r="60" spans="1:8" x14ac:dyDescent="0.25">
      <c r="A60" s="33" t="s">
        <v>71</v>
      </c>
      <c r="B60" s="34" t="s">
        <v>84</v>
      </c>
      <c r="C60" s="38">
        <v>450000</v>
      </c>
      <c r="D60" s="39"/>
      <c r="E60" s="70">
        <f>C60*D60</f>
        <v>0</v>
      </c>
      <c r="F60" s="69"/>
      <c r="G60" s="69"/>
      <c r="H60" s="69"/>
    </row>
    <row r="61" spans="1:8" x14ac:dyDescent="0.25">
      <c r="A61" s="33" t="s">
        <v>72</v>
      </c>
      <c r="B61" s="34" t="s">
        <v>12</v>
      </c>
      <c r="C61" s="38">
        <v>105000</v>
      </c>
      <c r="D61" s="39"/>
      <c r="E61" s="70">
        <f t="shared" ref="E61:E71" si="4">C61*D61</f>
        <v>0</v>
      </c>
      <c r="F61" s="69"/>
      <c r="G61" s="69"/>
      <c r="H61" s="69"/>
    </row>
    <row r="62" spans="1:8" x14ac:dyDescent="0.25">
      <c r="A62" s="33" t="s">
        <v>73</v>
      </c>
      <c r="B62" s="34" t="s">
        <v>14</v>
      </c>
      <c r="C62" s="38">
        <v>3000000</v>
      </c>
      <c r="D62" s="39"/>
      <c r="E62" s="70">
        <f t="shared" si="4"/>
        <v>0</v>
      </c>
      <c r="F62" s="69"/>
      <c r="G62" s="69"/>
      <c r="H62" s="69"/>
    </row>
    <row r="63" spans="1:8" x14ac:dyDescent="0.25">
      <c r="A63" s="33" t="s">
        <v>74</v>
      </c>
      <c r="B63" s="34" t="s">
        <v>16</v>
      </c>
      <c r="C63" s="38">
        <v>32000</v>
      </c>
      <c r="D63" s="39"/>
      <c r="E63" s="70">
        <f t="shared" si="4"/>
        <v>0</v>
      </c>
      <c r="F63" s="69"/>
      <c r="G63" s="69"/>
      <c r="H63" s="69"/>
    </row>
    <row r="64" spans="1:8" ht="26.25" x14ac:dyDescent="0.25">
      <c r="A64" s="33" t="s">
        <v>75</v>
      </c>
      <c r="B64" s="34" t="s">
        <v>18</v>
      </c>
      <c r="C64" s="38">
        <v>32000</v>
      </c>
      <c r="D64" s="39"/>
      <c r="E64" s="70">
        <f t="shared" si="4"/>
        <v>0</v>
      </c>
      <c r="F64" s="69"/>
      <c r="G64" s="69"/>
      <c r="H64" s="69"/>
    </row>
    <row r="65" spans="1:8" ht="26.25" x14ac:dyDescent="0.25">
      <c r="A65" s="33" t="s">
        <v>76</v>
      </c>
      <c r="B65" s="34" t="s">
        <v>20</v>
      </c>
      <c r="C65" s="38">
        <v>32000</v>
      </c>
      <c r="D65" s="39"/>
      <c r="E65" s="70">
        <f t="shared" si="4"/>
        <v>0</v>
      </c>
      <c r="F65" s="69"/>
      <c r="G65" s="69"/>
      <c r="H65" s="69"/>
    </row>
    <row r="66" spans="1:8" x14ac:dyDescent="0.25">
      <c r="A66" s="33" t="s">
        <v>77</v>
      </c>
      <c r="B66" s="34" t="s">
        <v>22</v>
      </c>
      <c r="C66" s="38">
        <v>3000000</v>
      </c>
      <c r="D66" s="39"/>
      <c r="E66" s="70">
        <f t="shared" si="4"/>
        <v>0</v>
      </c>
      <c r="F66" s="69"/>
      <c r="G66" s="69"/>
      <c r="H66" s="69"/>
    </row>
    <row r="67" spans="1:8" x14ac:dyDescent="0.25">
      <c r="A67" s="33" t="s">
        <v>78</v>
      </c>
      <c r="B67" s="34" t="s">
        <v>24</v>
      </c>
      <c r="C67" s="38">
        <v>168000000</v>
      </c>
      <c r="D67" s="39"/>
      <c r="E67" s="70">
        <f t="shared" si="4"/>
        <v>0</v>
      </c>
      <c r="F67" s="69"/>
      <c r="G67" s="69"/>
      <c r="H67" s="69"/>
    </row>
    <row r="68" spans="1:8" x14ac:dyDescent="0.25">
      <c r="A68" s="33" t="s">
        <v>79</v>
      </c>
      <c r="B68" s="34" t="s">
        <v>26</v>
      </c>
      <c r="C68" s="38">
        <v>18000</v>
      </c>
      <c r="D68" s="39"/>
      <c r="E68" s="70">
        <f t="shared" si="4"/>
        <v>0</v>
      </c>
      <c r="F68" s="69"/>
      <c r="G68" s="69"/>
      <c r="H68" s="69"/>
    </row>
    <row r="69" spans="1:8" x14ac:dyDescent="0.25">
      <c r="A69" s="33" t="s">
        <v>80</v>
      </c>
      <c r="B69" s="34" t="s">
        <v>28</v>
      </c>
      <c r="C69" s="38">
        <v>18000</v>
      </c>
      <c r="D69" s="39"/>
      <c r="E69" s="70">
        <f t="shared" si="4"/>
        <v>0</v>
      </c>
      <c r="F69" s="69"/>
      <c r="G69" s="69"/>
      <c r="H69" s="69"/>
    </row>
    <row r="70" spans="1:8" x14ac:dyDescent="0.25">
      <c r="A70" s="33" t="s">
        <v>81</v>
      </c>
      <c r="B70" s="34" t="s">
        <v>30</v>
      </c>
      <c r="C70" s="38">
        <v>630000</v>
      </c>
      <c r="D70" s="39"/>
      <c r="E70" s="70">
        <f t="shared" si="4"/>
        <v>0</v>
      </c>
      <c r="F70" s="69"/>
      <c r="G70" s="69"/>
      <c r="H70" s="69"/>
    </row>
    <row r="71" spans="1:8" x14ac:dyDescent="0.25">
      <c r="A71" s="33" t="s">
        <v>225</v>
      </c>
      <c r="B71" s="34" t="s">
        <v>32</v>
      </c>
      <c r="C71" s="38">
        <v>400</v>
      </c>
      <c r="D71" s="39"/>
      <c r="E71" s="70">
        <f t="shared" si="4"/>
        <v>0</v>
      </c>
      <c r="F71" s="69"/>
      <c r="G71" s="69"/>
      <c r="H71" s="69"/>
    </row>
    <row r="72" spans="1:8" ht="16.5" customHeight="1" x14ac:dyDescent="0.3">
      <c r="A72" s="61" t="s">
        <v>226</v>
      </c>
      <c r="B72" s="107" t="s">
        <v>233</v>
      </c>
      <c r="C72" s="108"/>
      <c r="D72" s="86"/>
      <c r="E72" s="14"/>
      <c r="F72" s="84"/>
      <c r="G72" s="84"/>
      <c r="H72" s="85"/>
    </row>
    <row r="73" spans="1:8" x14ac:dyDescent="0.25">
      <c r="A73" s="4" t="s">
        <v>83</v>
      </c>
      <c r="B73" s="5" t="s">
        <v>231</v>
      </c>
      <c r="C73" s="11">
        <v>450000</v>
      </c>
      <c r="D73" s="12"/>
      <c r="E73" s="70">
        <f>C73*D73</f>
        <v>0</v>
      </c>
      <c r="F73" s="69"/>
      <c r="G73" s="69"/>
      <c r="H73" s="69"/>
    </row>
    <row r="74" spans="1:8" x14ac:dyDescent="0.25">
      <c r="A74" s="33" t="s">
        <v>85</v>
      </c>
      <c r="B74" s="5" t="s">
        <v>12</v>
      </c>
      <c r="C74" s="13">
        <v>105000</v>
      </c>
      <c r="D74" s="12"/>
      <c r="E74" s="70">
        <f t="shared" ref="E74:E83" si="5">C74*D74</f>
        <v>0</v>
      </c>
      <c r="F74" s="69"/>
      <c r="G74" s="69"/>
      <c r="H74" s="69"/>
    </row>
    <row r="75" spans="1:8" x14ac:dyDescent="0.25">
      <c r="A75" s="33" t="s">
        <v>87</v>
      </c>
      <c r="B75" s="5" t="s">
        <v>14</v>
      </c>
      <c r="C75" s="11">
        <v>3000000</v>
      </c>
      <c r="D75" s="12"/>
      <c r="E75" s="70">
        <f t="shared" si="5"/>
        <v>0</v>
      </c>
      <c r="F75" s="69"/>
      <c r="G75" s="69"/>
      <c r="H75" s="69"/>
    </row>
    <row r="76" spans="1:8" x14ac:dyDescent="0.25">
      <c r="A76" s="33" t="s">
        <v>89</v>
      </c>
      <c r="B76" s="5" t="s">
        <v>63</v>
      </c>
      <c r="C76" s="11">
        <v>4800000</v>
      </c>
      <c r="D76" s="12"/>
      <c r="E76" s="70">
        <f t="shared" si="5"/>
        <v>0</v>
      </c>
      <c r="F76" s="69"/>
      <c r="G76" s="69"/>
      <c r="H76" s="69"/>
    </row>
    <row r="77" spans="1:8" x14ac:dyDescent="0.25">
      <c r="A77" s="33" t="s">
        <v>90</v>
      </c>
      <c r="B77" s="5" t="s">
        <v>16</v>
      </c>
      <c r="C77" s="11">
        <v>32000</v>
      </c>
      <c r="D77" s="12"/>
      <c r="E77" s="70">
        <f t="shared" si="5"/>
        <v>0</v>
      </c>
      <c r="F77" s="69"/>
      <c r="G77" s="69"/>
      <c r="H77" s="69"/>
    </row>
    <row r="78" spans="1:8" x14ac:dyDescent="0.25">
      <c r="A78" s="33" t="s">
        <v>92</v>
      </c>
      <c r="B78" s="5" t="s">
        <v>267</v>
      </c>
      <c r="C78" s="11">
        <v>32000</v>
      </c>
      <c r="D78" s="12"/>
      <c r="E78" s="70">
        <f t="shared" si="5"/>
        <v>0</v>
      </c>
      <c r="F78" s="69"/>
      <c r="G78" s="69"/>
      <c r="H78" s="69"/>
    </row>
    <row r="79" spans="1:8" x14ac:dyDescent="0.25">
      <c r="A79" s="33" t="s">
        <v>94</v>
      </c>
      <c r="B79" s="5" t="s">
        <v>67</v>
      </c>
      <c r="C79" s="11">
        <v>32000</v>
      </c>
      <c r="D79" s="12"/>
      <c r="E79" s="70">
        <f t="shared" si="5"/>
        <v>0</v>
      </c>
      <c r="F79" s="69"/>
      <c r="G79" s="69"/>
      <c r="H79" s="69"/>
    </row>
    <row r="80" spans="1:8" ht="26.25" x14ac:dyDescent="0.25">
      <c r="A80" s="33" t="s">
        <v>227</v>
      </c>
      <c r="B80" s="5" t="s">
        <v>68</v>
      </c>
      <c r="C80" s="11">
        <v>18000</v>
      </c>
      <c r="D80" s="12"/>
      <c r="E80" s="70">
        <f t="shared" si="5"/>
        <v>0</v>
      </c>
      <c r="F80" s="69"/>
      <c r="G80" s="69"/>
      <c r="H80" s="69"/>
    </row>
    <row r="81" spans="1:8" x14ac:dyDescent="0.25">
      <c r="A81" s="33" t="s">
        <v>228</v>
      </c>
      <c r="B81" s="5" t="s">
        <v>232</v>
      </c>
      <c r="C81" s="11">
        <v>450000</v>
      </c>
      <c r="D81" s="12"/>
      <c r="E81" s="70">
        <f t="shared" si="5"/>
        <v>0</v>
      </c>
      <c r="F81" s="69"/>
      <c r="G81" s="69"/>
      <c r="H81" s="69"/>
    </row>
    <row r="82" spans="1:8" x14ac:dyDescent="0.25">
      <c r="A82" s="33" t="s">
        <v>229</v>
      </c>
      <c r="B82" s="5" t="s">
        <v>69</v>
      </c>
      <c r="C82" s="11">
        <v>14400000</v>
      </c>
      <c r="D82" s="12"/>
      <c r="E82" s="70">
        <f t="shared" si="5"/>
        <v>0</v>
      </c>
      <c r="F82" s="69"/>
      <c r="G82" s="69"/>
      <c r="H82" s="69"/>
    </row>
    <row r="83" spans="1:8" ht="27" thickBot="1" x14ac:dyDescent="0.3">
      <c r="A83" s="33" t="s">
        <v>230</v>
      </c>
      <c r="B83" s="5" t="s">
        <v>268</v>
      </c>
      <c r="C83" s="11">
        <v>18000</v>
      </c>
      <c r="D83" s="12"/>
      <c r="E83" s="70">
        <f t="shared" si="5"/>
        <v>0</v>
      </c>
      <c r="F83" s="82"/>
      <c r="G83" s="82"/>
      <c r="H83" s="82"/>
    </row>
    <row r="84" spans="1:8" ht="17.25" thickBot="1" x14ac:dyDescent="0.35">
      <c r="A84" s="96" t="s">
        <v>96</v>
      </c>
      <c r="B84" s="97"/>
      <c r="C84" s="97"/>
      <c r="D84" s="98"/>
      <c r="E84" s="71">
        <f>SUM(E9:E20,E22:E40,E41:E42,E44:E50,E52:E58,E60:E71,E73:E83)</f>
        <v>0</v>
      </c>
      <c r="F84" s="83"/>
      <c r="G84" s="83"/>
      <c r="H84" s="83"/>
    </row>
    <row r="85" spans="1:8" ht="15.75" thickBot="1" x14ac:dyDescent="0.3">
      <c r="E85" s="91"/>
      <c r="F85" s="91"/>
      <c r="G85" s="91"/>
      <c r="H85" s="91"/>
    </row>
    <row r="86" spans="1:8" ht="51" x14ac:dyDescent="0.25">
      <c r="A86" s="99" t="s">
        <v>0</v>
      </c>
      <c r="B86" s="101" t="s">
        <v>1</v>
      </c>
      <c r="C86" s="15" t="s">
        <v>2</v>
      </c>
      <c r="D86" s="77" t="s">
        <v>266</v>
      </c>
      <c r="E86" s="75" t="s">
        <v>3</v>
      </c>
      <c r="F86" s="78" t="s">
        <v>269</v>
      </c>
      <c r="G86" s="78" t="s">
        <v>270</v>
      </c>
      <c r="H86" s="79" t="s">
        <v>3</v>
      </c>
    </row>
    <row r="87" spans="1:8" ht="25.5" x14ac:dyDescent="0.25">
      <c r="A87" s="100"/>
      <c r="B87" s="102"/>
      <c r="C87" s="16" t="s">
        <v>4</v>
      </c>
      <c r="D87" s="16" t="s">
        <v>5</v>
      </c>
      <c r="E87" s="76" t="s">
        <v>6</v>
      </c>
      <c r="F87" s="80" t="s">
        <v>271</v>
      </c>
      <c r="G87" s="80" t="s">
        <v>272</v>
      </c>
      <c r="H87" s="81" t="s">
        <v>273</v>
      </c>
    </row>
    <row r="88" spans="1:8" ht="16.5" x14ac:dyDescent="0.25">
      <c r="A88" s="19" t="s">
        <v>97</v>
      </c>
      <c r="B88" s="25" t="s">
        <v>98</v>
      </c>
      <c r="C88" s="26"/>
      <c r="D88" s="26"/>
      <c r="E88" s="31"/>
      <c r="F88" s="87"/>
      <c r="G88" s="87"/>
      <c r="H88" s="88"/>
    </row>
    <row r="89" spans="1:8" ht="16.5" x14ac:dyDescent="0.3">
      <c r="A89" s="22" t="s">
        <v>99</v>
      </c>
      <c r="B89" s="20" t="s">
        <v>193</v>
      </c>
      <c r="C89" s="21"/>
      <c r="D89" s="21"/>
      <c r="E89" s="74"/>
      <c r="F89" s="84"/>
      <c r="G89" s="84"/>
      <c r="H89" s="85"/>
    </row>
    <row r="90" spans="1:8" x14ac:dyDescent="0.25">
      <c r="A90" s="17" t="s">
        <v>100</v>
      </c>
      <c r="B90" s="18" t="s">
        <v>101</v>
      </c>
      <c r="C90" s="23">
        <v>4800000</v>
      </c>
      <c r="D90" s="24"/>
      <c r="E90" s="70">
        <f>C90*D90</f>
        <v>0</v>
      </c>
      <c r="F90" s="69"/>
      <c r="G90" s="69"/>
      <c r="H90" s="69"/>
    </row>
    <row r="91" spans="1:8" x14ac:dyDescent="0.25">
      <c r="A91" s="17" t="s">
        <v>102</v>
      </c>
      <c r="B91" s="18" t="s">
        <v>103</v>
      </c>
      <c r="C91" s="23">
        <v>450000</v>
      </c>
      <c r="D91" s="24"/>
      <c r="E91" s="70">
        <f t="shared" ref="E91:E93" si="6">C91*D91</f>
        <v>0</v>
      </c>
      <c r="F91" s="69"/>
      <c r="G91" s="69"/>
      <c r="H91" s="69"/>
    </row>
    <row r="92" spans="1:8" ht="26.25" x14ac:dyDescent="0.25">
      <c r="A92" s="17" t="s">
        <v>104</v>
      </c>
      <c r="B92" s="18" t="s">
        <v>185</v>
      </c>
      <c r="C92" s="23">
        <v>30000</v>
      </c>
      <c r="D92" s="24"/>
      <c r="E92" s="70">
        <f t="shared" si="6"/>
        <v>0</v>
      </c>
      <c r="F92" s="69"/>
      <c r="G92" s="69"/>
      <c r="H92" s="69"/>
    </row>
    <row r="93" spans="1:8" ht="26.25" x14ac:dyDescent="0.25">
      <c r="A93" s="17" t="s">
        <v>105</v>
      </c>
      <c r="B93" s="18" t="s">
        <v>106</v>
      </c>
      <c r="C93" s="23">
        <v>420000</v>
      </c>
      <c r="D93" s="24"/>
      <c r="E93" s="70">
        <f t="shared" si="6"/>
        <v>0</v>
      </c>
      <c r="F93" s="69"/>
      <c r="G93" s="69"/>
      <c r="H93" s="69"/>
    </row>
    <row r="94" spans="1:8" ht="16.5" customHeight="1" x14ac:dyDescent="0.3">
      <c r="A94" s="22" t="s">
        <v>107</v>
      </c>
      <c r="B94" s="94" t="s">
        <v>234</v>
      </c>
      <c r="C94" s="95"/>
      <c r="D94" s="21"/>
      <c r="E94" s="74"/>
      <c r="F94" s="84"/>
      <c r="G94" s="84"/>
      <c r="H94" s="85"/>
    </row>
    <row r="95" spans="1:8" x14ac:dyDescent="0.25">
      <c r="A95" s="17" t="s">
        <v>108</v>
      </c>
      <c r="B95" s="18" t="s">
        <v>235</v>
      </c>
      <c r="C95" s="23">
        <v>4800000</v>
      </c>
      <c r="D95" s="24"/>
      <c r="E95" s="70">
        <f>C95*D95</f>
        <v>0</v>
      </c>
      <c r="F95" s="69"/>
      <c r="G95" s="69"/>
      <c r="H95" s="69"/>
    </row>
    <row r="96" spans="1:8" x14ac:dyDescent="0.25">
      <c r="A96" s="32" t="s">
        <v>236</v>
      </c>
      <c r="B96" s="34" t="s">
        <v>237</v>
      </c>
      <c r="C96" s="38">
        <v>4800000</v>
      </c>
      <c r="D96" s="39"/>
      <c r="E96" s="70">
        <f>C96*D96</f>
        <v>0</v>
      </c>
      <c r="F96" s="69"/>
      <c r="G96" s="69"/>
      <c r="H96" s="69"/>
    </row>
    <row r="97" spans="1:8" ht="16.5" x14ac:dyDescent="0.3">
      <c r="A97" s="37" t="s">
        <v>109</v>
      </c>
      <c r="B97" s="54" t="s">
        <v>82</v>
      </c>
      <c r="C97" s="55"/>
      <c r="D97" s="55"/>
      <c r="E97" s="74"/>
      <c r="F97" s="84"/>
      <c r="G97" s="84"/>
      <c r="H97" s="85"/>
    </row>
    <row r="98" spans="1:8" x14ac:dyDescent="0.25">
      <c r="A98" s="32" t="s">
        <v>110</v>
      </c>
      <c r="B98" s="34" t="s">
        <v>101</v>
      </c>
      <c r="C98" s="38">
        <v>4800000</v>
      </c>
      <c r="D98" s="39"/>
      <c r="E98" s="70">
        <f>C98*D98</f>
        <v>0</v>
      </c>
      <c r="F98" s="69"/>
      <c r="G98" s="69"/>
      <c r="H98" s="69"/>
    </row>
    <row r="99" spans="1:8" x14ac:dyDescent="0.25">
      <c r="A99" s="32" t="s">
        <v>238</v>
      </c>
      <c r="B99" s="34" t="s">
        <v>241</v>
      </c>
      <c r="C99" s="38">
        <v>450000</v>
      </c>
      <c r="D99" s="39"/>
      <c r="E99" s="70">
        <f t="shared" ref="E99:E101" si="7">C99*D99</f>
        <v>0</v>
      </c>
      <c r="F99" s="69"/>
      <c r="G99" s="69"/>
      <c r="H99" s="69"/>
    </row>
    <row r="100" spans="1:8" ht="26.25" x14ac:dyDescent="0.25">
      <c r="A100" s="32" t="s">
        <v>239</v>
      </c>
      <c r="B100" s="34" t="s">
        <v>242</v>
      </c>
      <c r="C100" s="38">
        <v>30000</v>
      </c>
      <c r="D100" s="39"/>
      <c r="E100" s="70">
        <f t="shared" si="7"/>
        <v>0</v>
      </c>
      <c r="F100" s="69"/>
      <c r="G100" s="69"/>
      <c r="H100" s="69"/>
    </row>
    <row r="101" spans="1:8" ht="26.25" x14ac:dyDescent="0.25">
      <c r="A101" s="32" t="s">
        <v>240</v>
      </c>
      <c r="B101" s="34" t="s">
        <v>243</v>
      </c>
      <c r="C101" s="38">
        <v>420000</v>
      </c>
      <c r="D101" s="39"/>
      <c r="E101" s="70">
        <f t="shared" si="7"/>
        <v>0</v>
      </c>
      <c r="F101" s="69"/>
      <c r="G101" s="69"/>
      <c r="H101" s="69"/>
    </row>
    <row r="102" spans="1:8" ht="16.5" x14ac:dyDescent="0.3">
      <c r="A102" s="22" t="s">
        <v>111</v>
      </c>
      <c r="B102" s="54" t="s">
        <v>223</v>
      </c>
      <c r="C102" s="21"/>
      <c r="D102" s="21"/>
      <c r="E102" s="74"/>
      <c r="F102" s="84"/>
      <c r="G102" s="84"/>
      <c r="H102" s="85"/>
    </row>
    <row r="103" spans="1:8" x14ac:dyDescent="0.25">
      <c r="A103" s="17" t="s">
        <v>112</v>
      </c>
      <c r="B103" s="18" t="s">
        <v>101</v>
      </c>
      <c r="C103" s="23">
        <v>4800000</v>
      </c>
      <c r="D103" s="24"/>
      <c r="E103" s="70">
        <f>C103*D103</f>
        <v>0</v>
      </c>
      <c r="F103" s="69"/>
      <c r="G103" s="69"/>
      <c r="H103" s="69"/>
    </row>
    <row r="104" spans="1:8" ht="16.5" customHeight="1" x14ac:dyDescent="0.3">
      <c r="A104" s="22" t="s">
        <v>113</v>
      </c>
      <c r="B104" s="94" t="s">
        <v>224</v>
      </c>
      <c r="C104" s="95"/>
      <c r="D104" s="21"/>
      <c r="E104" s="74"/>
      <c r="F104" s="84"/>
      <c r="G104" s="84"/>
      <c r="H104" s="85"/>
    </row>
    <row r="105" spans="1:8" x14ac:dyDescent="0.25">
      <c r="A105" s="17" t="s">
        <v>114</v>
      </c>
      <c r="B105" s="18" t="s">
        <v>101</v>
      </c>
      <c r="C105" s="23">
        <v>4800000</v>
      </c>
      <c r="D105" s="24"/>
      <c r="E105" s="70">
        <f>C105*D105</f>
        <v>0</v>
      </c>
      <c r="F105" s="69"/>
      <c r="G105" s="69"/>
      <c r="H105" s="69"/>
    </row>
    <row r="106" spans="1:8" x14ac:dyDescent="0.25">
      <c r="A106" s="32" t="s">
        <v>244</v>
      </c>
      <c r="B106" s="18" t="s">
        <v>103</v>
      </c>
      <c r="C106" s="23">
        <v>450000</v>
      </c>
      <c r="D106" s="24"/>
      <c r="E106" s="70">
        <f t="shared" ref="E106:E108" si="8">C106*D106</f>
        <v>0</v>
      </c>
      <c r="F106" s="69"/>
      <c r="G106" s="69"/>
      <c r="H106" s="69"/>
    </row>
    <row r="107" spans="1:8" ht="26.25" x14ac:dyDescent="0.25">
      <c r="A107" s="32" t="s">
        <v>245</v>
      </c>
      <c r="B107" s="18" t="s">
        <v>185</v>
      </c>
      <c r="C107" s="23">
        <v>30000</v>
      </c>
      <c r="D107" s="24"/>
      <c r="E107" s="70">
        <f t="shared" si="8"/>
        <v>0</v>
      </c>
      <c r="F107" s="69"/>
      <c r="G107" s="69"/>
      <c r="H107" s="69"/>
    </row>
    <row r="108" spans="1:8" ht="26.25" x14ac:dyDescent="0.25">
      <c r="A108" s="32" t="s">
        <v>246</v>
      </c>
      <c r="B108" s="18" t="s">
        <v>106</v>
      </c>
      <c r="C108" s="23">
        <v>420000</v>
      </c>
      <c r="D108" s="24"/>
      <c r="E108" s="70">
        <f t="shared" si="8"/>
        <v>0</v>
      </c>
      <c r="F108" s="69"/>
      <c r="G108" s="69"/>
      <c r="H108" s="69"/>
    </row>
    <row r="109" spans="1:8" ht="16.5" customHeight="1" x14ac:dyDescent="0.3">
      <c r="A109" s="37" t="s">
        <v>115</v>
      </c>
      <c r="B109" s="94" t="s">
        <v>247</v>
      </c>
      <c r="C109" s="95"/>
      <c r="D109" s="55"/>
      <c r="E109" s="74"/>
      <c r="F109" s="84"/>
      <c r="G109" s="84"/>
      <c r="H109" s="85"/>
    </row>
    <row r="110" spans="1:8" ht="15.75" thickBot="1" x14ac:dyDescent="0.3">
      <c r="A110" s="32" t="s">
        <v>116</v>
      </c>
      <c r="B110" s="34" t="s">
        <v>101</v>
      </c>
      <c r="C110" s="38">
        <v>9600000</v>
      </c>
      <c r="D110" s="39"/>
      <c r="E110" s="89">
        <f>C110*D110</f>
        <v>0</v>
      </c>
      <c r="F110" s="82"/>
      <c r="G110" s="82"/>
      <c r="H110" s="82"/>
    </row>
    <row r="111" spans="1:8" ht="17.25" thickBot="1" x14ac:dyDescent="0.35">
      <c r="A111" s="96" t="s">
        <v>117</v>
      </c>
      <c r="B111" s="97"/>
      <c r="C111" s="97"/>
      <c r="D111" s="98"/>
      <c r="E111" s="90">
        <f>SUM(E90:E93,E95:E96,E98:E101,E103,E105:E108,E110)</f>
        <v>0</v>
      </c>
      <c r="F111" s="83"/>
      <c r="G111" s="83"/>
      <c r="H111" s="83"/>
    </row>
    <row r="112" spans="1:8" ht="15.75" thickBot="1" x14ac:dyDescent="0.3">
      <c r="E112" s="91"/>
      <c r="F112" s="91"/>
      <c r="G112" s="91"/>
      <c r="H112" s="91"/>
    </row>
    <row r="113" spans="1:8" ht="51" x14ac:dyDescent="0.25">
      <c r="A113" s="99" t="s">
        <v>0</v>
      </c>
      <c r="B113" s="101" t="s">
        <v>1</v>
      </c>
      <c r="C113" s="27" t="s">
        <v>2</v>
      </c>
      <c r="D113" s="77" t="s">
        <v>266</v>
      </c>
      <c r="E113" s="75" t="s">
        <v>3</v>
      </c>
      <c r="F113" s="78" t="s">
        <v>269</v>
      </c>
      <c r="G113" s="78" t="s">
        <v>270</v>
      </c>
      <c r="H113" s="79" t="s">
        <v>3</v>
      </c>
    </row>
    <row r="114" spans="1:8" ht="25.5" x14ac:dyDescent="0.25">
      <c r="A114" s="100"/>
      <c r="B114" s="102"/>
      <c r="C114" s="28" t="s">
        <v>4</v>
      </c>
      <c r="D114" s="28" t="s">
        <v>5</v>
      </c>
      <c r="E114" s="76" t="s">
        <v>6</v>
      </c>
      <c r="F114" s="80" t="s">
        <v>271</v>
      </c>
      <c r="G114" s="80" t="s">
        <v>272</v>
      </c>
      <c r="H114" s="81" t="s">
        <v>273</v>
      </c>
    </row>
    <row r="115" spans="1:8" ht="33" x14ac:dyDescent="0.25">
      <c r="A115" s="29" t="s">
        <v>118</v>
      </c>
      <c r="B115" s="30" t="s">
        <v>119</v>
      </c>
      <c r="C115" s="31"/>
      <c r="D115" s="31"/>
      <c r="E115" s="31"/>
      <c r="F115" s="87"/>
      <c r="G115" s="87"/>
      <c r="H115" s="88"/>
    </row>
    <row r="116" spans="1:8" ht="16.5" x14ac:dyDescent="0.3">
      <c r="A116" s="37" t="s">
        <v>120</v>
      </c>
      <c r="B116" s="42" t="s">
        <v>193</v>
      </c>
      <c r="C116" s="36"/>
      <c r="D116" s="36"/>
      <c r="E116" s="74"/>
      <c r="F116" s="84"/>
      <c r="G116" s="84"/>
      <c r="H116" s="85"/>
    </row>
    <row r="117" spans="1:8" x14ac:dyDescent="0.25">
      <c r="A117" s="32" t="s">
        <v>121</v>
      </c>
      <c r="B117" s="34" t="s">
        <v>122</v>
      </c>
      <c r="C117" s="38">
        <v>7000</v>
      </c>
      <c r="D117" s="39"/>
      <c r="E117" s="70">
        <f>C117*D117</f>
        <v>0</v>
      </c>
      <c r="F117" s="69"/>
      <c r="G117" s="69"/>
      <c r="H117" s="69"/>
    </row>
    <row r="118" spans="1:8" x14ac:dyDescent="0.25">
      <c r="A118" s="32" t="s">
        <v>123</v>
      </c>
      <c r="B118" s="34" t="s">
        <v>248</v>
      </c>
      <c r="C118" s="38">
        <v>7000</v>
      </c>
      <c r="D118" s="39"/>
      <c r="E118" s="70">
        <f t="shared" ref="E118:E125" si="9">C118*D118</f>
        <v>0</v>
      </c>
      <c r="F118" s="69"/>
      <c r="G118" s="69"/>
      <c r="H118" s="69"/>
    </row>
    <row r="119" spans="1:8" x14ac:dyDescent="0.25">
      <c r="A119" s="32" t="s">
        <v>124</v>
      </c>
      <c r="B119" s="34" t="s">
        <v>125</v>
      </c>
      <c r="C119" s="38">
        <v>7000</v>
      </c>
      <c r="D119" s="39"/>
      <c r="E119" s="70">
        <f t="shared" si="9"/>
        <v>0</v>
      </c>
      <c r="F119" s="69"/>
      <c r="G119" s="69"/>
      <c r="H119" s="69"/>
    </row>
    <row r="120" spans="1:8" x14ac:dyDescent="0.25">
      <c r="A120" s="32" t="s">
        <v>126</v>
      </c>
      <c r="B120" s="34" t="s">
        <v>127</v>
      </c>
      <c r="C120" s="38">
        <v>7000</v>
      </c>
      <c r="D120" s="39"/>
      <c r="E120" s="70">
        <f t="shared" si="9"/>
        <v>0</v>
      </c>
      <c r="F120" s="69"/>
      <c r="G120" s="69"/>
      <c r="H120" s="69"/>
    </row>
    <row r="121" spans="1:8" x14ac:dyDescent="0.25">
      <c r="A121" s="32" t="s">
        <v>128</v>
      </c>
      <c r="B121" s="34" t="s">
        <v>129</v>
      </c>
      <c r="C121" s="38">
        <v>10000</v>
      </c>
      <c r="D121" s="39"/>
      <c r="E121" s="70">
        <f t="shared" si="9"/>
        <v>0</v>
      </c>
      <c r="F121" s="69"/>
      <c r="G121" s="69"/>
      <c r="H121" s="69"/>
    </row>
    <row r="122" spans="1:8" x14ac:dyDescent="0.25">
      <c r="A122" s="32" t="s">
        <v>130</v>
      </c>
      <c r="B122" s="41" t="s">
        <v>131</v>
      </c>
      <c r="C122" s="38">
        <v>7000</v>
      </c>
      <c r="D122" s="39"/>
      <c r="E122" s="70">
        <f t="shared" si="9"/>
        <v>0</v>
      </c>
      <c r="F122" s="69"/>
      <c r="G122" s="69"/>
      <c r="H122" s="69"/>
    </row>
    <row r="123" spans="1:8" x14ac:dyDescent="0.25">
      <c r="A123" s="32" t="s">
        <v>132</v>
      </c>
      <c r="B123" s="41" t="s">
        <v>186</v>
      </c>
      <c r="C123" s="38">
        <v>7000</v>
      </c>
      <c r="D123" s="39"/>
      <c r="E123" s="70">
        <f t="shared" si="9"/>
        <v>0</v>
      </c>
      <c r="F123" s="69"/>
      <c r="G123" s="69"/>
      <c r="H123" s="69"/>
    </row>
    <row r="124" spans="1:8" x14ac:dyDescent="0.25">
      <c r="A124" s="33" t="s">
        <v>134</v>
      </c>
      <c r="B124" s="34" t="s">
        <v>133</v>
      </c>
      <c r="C124" s="38">
        <v>7000</v>
      </c>
      <c r="D124" s="39"/>
      <c r="E124" s="70">
        <f t="shared" si="9"/>
        <v>0</v>
      </c>
      <c r="F124" s="69"/>
      <c r="G124" s="69"/>
      <c r="H124" s="69"/>
    </row>
    <row r="125" spans="1:8" x14ac:dyDescent="0.25">
      <c r="A125" s="33" t="s">
        <v>187</v>
      </c>
      <c r="B125" s="34" t="s">
        <v>135</v>
      </c>
      <c r="C125" s="38">
        <v>250</v>
      </c>
      <c r="D125" s="39"/>
      <c r="E125" s="70">
        <f t="shared" si="9"/>
        <v>0</v>
      </c>
      <c r="F125" s="69"/>
      <c r="G125" s="69"/>
      <c r="H125" s="69"/>
    </row>
    <row r="126" spans="1:8" ht="16.5" x14ac:dyDescent="0.3">
      <c r="A126" s="37" t="s">
        <v>136</v>
      </c>
      <c r="B126" s="94" t="s">
        <v>234</v>
      </c>
      <c r="C126" s="95"/>
      <c r="D126" s="36"/>
      <c r="E126" s="74"/>
      <c r="F126" s="84"/>
      <c r="G126" s="84"/>
      <c r="H126" s="85"/>
    </row>
    <row r="127" spans="1:8" x14ac:dyDescent="0.25">
      <c r="A127" s="32" t="s">
        <v>137</v>
      </c>
      <c r="B127" s="34" t="s">
        <v>249</v>
      </c>
      <c r="C127" s="38">
        <v>7000</v>
      </c>
      <c r="D127" s="39"/>
      <c r="E127" s="70">
        <f>C127*D127</f>
        <v>0</v>
      </c>
      <c r="F127" s="69"/>
      <c r="G127" s="69"/>
      <c r="H127" s="69"/>
    </row>
    <row r="128" spans="1:8" ht="25.5" x14ac:dyDescent="0.25">
      <c r="A128" s="56" t="s">
        <v>139</v>
      </c>
      <c r="B128" s="58" t="s">
        <v>250</v>
      </c>
      <c r="C128" s="57">
        <v>7000</v>
      </c>
      <c r="D128" s="39"/>
      <c r="E128" s="70">
        <f t="shared" ref="E128:E139" si="10">C128*D128</f>
        <v>0</v>
      </c>
      <c r="F128" s="69"/>
      <c r="G128" s="69"/>
      <c r="H128" s="69"/>
    </row>
    <row r="129" spans="1:8" x14ac:dyDescent="0.25">
      <c r="A129" s="32" t="s">
        <v>140</v>
      </c>
      <c r="B129" s="34" t="s">
        <v>251</v>
      </c>
      <c r="C129" s="38">
        <v>7000</v>
      </c>
      <c r="D129" s="39"/>
      <c r="E129" s="70">
        <f t="shared" si="10"/>
        <v>0</v>
      </c>
      <c r="F129" s="69"/>
      <c r="G129" s="69"/>
      <c r="H129" s="69"/>
    </row>
    <row r="130" spans="1:8" x14ac:dyDescent="0.25">
      <c r="A130" s="32" t="s">
        <v>141</v>
      </c>
      <c r="B130" s="34" t="s">
        <v>252</v>
      </c>
      <c r="C130" s="38">
        <v>7000</v>
      </c>
      <c r="D130" s="39"/>
      <c r="E130" s="70">
        <f t="shared" si="10"/>
        <v>0</v>
      </c>
      <c r="F130" s="69"/>
      <c r="G130" s="69"/>
      <c r="H130" s="69"/>
    </row>
    <row r="131" spans="1:8" x14ac:dyDescent="0.25">
      <c r="A131" s="32" t="s">
        <v>142</v>
      </c>
      <c r="B131" s="34" t="s">
        <v>257</v>
      </c>
      <c r="C131" s="38">
        <v>7000</v>
      </c>
      <c r="D131" s="39"/>
      <c r="E131" s="70">
        <f t="shared" si="10"/>
        <v>0</v>
      </c>
      <c r="F131" s="69"/>
      <c r="G131" s="69"/>
      <c r="H131" s="69"/>
    </row>
    <row r="132" spans="1:8" ht="25.5" x14ac:dyDescent="0.25">
      <c r="A132" s="56" t="s">
        <v>143</v>
      </c>
      <c r="B132" s="58" t="s">
        <v>258</v>
      </c>
      <c r="C132" s="57">
        <v>7000</v>
      </c>
      <c r="D132" s="39"/>
      <c r="E132" s="70">
        <f t="shared" si="10"/>
        <v>0</v>
      </c>
      <c r="F132" s="69"/>
      <c r="G132" s="69"/>
      <c r="H132" s="69"/>
    </row>
    <row r="133" spans="1:8" ht="16.5" customHeight="1" x14ac:dyDescent="0.25">
      <c r="A133" s="32" t="s">
        <v>144</v>
      </c>
      <c r="B133" s="34" t="s">
        <v>259</v>
      </c>
      <c r="C133" s="38">
        <v>7000</v>
      </c>
      <c r="D133" s="39"/>
      <c r="E133" s="70">
        <f t="shared" si="10"/>
        <v>0</v>
      </c>
      <c r="F133" s="69"/>
      <c r="G133" s="69"/>
      <c r="H133" s="69"/>
    </row>
    <row r="134" spans="1:8" ht="25.5" x14ac:dyDescent="0.25">
      <c r="A134" s="56" t="s">
        <v>145</v>
      </c>
      <c r="B134" s="58" t="s">
        <v>260</v>
      </c>
      <c r="C134" s="57">
        <v>7000</v>
      </c>
      <c r="D134" s="39"/>
      <c r="E134" s="70">
        <f t="shared" si="10"/>
        <v>0</v>
      </c>
      <c r="F134" s="69"/>
      <c r="G134" s="69"/>
      <c r="H134" s="69"/>
    </row>
    <row r="135" spans="1:8" x14ac:dyDescent="0.25">
      <c r="A135" s="32" t="s">
        <v>188</v>
      </c>
      <c r="B135" s="34" t="s">
        <v>129</v>
      </c>
      <c r="C135" s="38">
        <v>12000</v>
      </c>
      <c r="D135" s="39"/>
      <c r="E135" s="70">
        <f t="shared" si="10"/>
        <v>0</v>
      </c>
      <c r="F135" s="69"/>
      <c r="G135" s="69"/>
      <c r="H135" s="69"/>
    </row>
    <row r="136" spans="1:8" x14ac:dyDescent="0.25">
      <c r="A136" s="32" t="s">
        <v>253</v>
      </c>
      <c r="B136" s="41" t="s">
        <v>131</v>
      </c>
      <c r="C136" s="38">
        <v>7000</v>
      </c>
      <c r="D136" s="39"/>
      <c r="E136" s="70">
        <f t="shared" si="10"/>
        <v>0</v>
      </c>
      <c r="F136" s="69"/>
      <c r="G136" s="69"/>
      <c r="H136" s="69"/>
    </row>
    <row r="137" spans="1:8" x14ac:dyDescent="0.25">
      <c r="A137" s="32" t="s">
        <v>254</v>
      </c>
      <c r="B137" s="41" t="s">
        <v>186</v>
      </c>
      <c r="C137" s="38">
        <v>7000</v>
      </c>
      <c r="D137" s="39"/>
      <c r="E137" s="70">
        <f t="shared" si="10"/>
        <v>0</v>
      </c>
      <c r="F137" s="69"/>
      <c r="G137" s="69"/>
      <c r="H137" s="69"/>
    </row>
    <row r="138" spans="1:8" x14ac:dyDescent="0.25">
      <c r="A138" s="32" t="s">
        <v>255</v>
      </c>
      <c r="B138" s="34" t="s">
        <v>133</v>
      </c>
      <c r="C138" s="38">
        <v>7000</v>
      </c>
      <c r="D138" s="39"/>
      <c r="E138" s="70">
        <f t="shared" si="10"/>
        <v>0</v>
      </c>
      <c r="F138" s="69"/>
      <c r="G138" s="69"/>
      <c r="H138" s="69"/>
    </row>
    <row r="139" spans="1:8" x14ac:dyDescent="0.25">
      <c r="A139" s="32" t="s">
        <v>256</v>
      </c>
      <c r="B139" s="34" t="s">
        <v>135</v>
      </c>
      <c r="C139" s="38">
        <v>250</v>
      </c>
      <c r="D139" s="39"/>
      <c r="E139" s="70">
        <f t="shared" si="10"/>
        <v>0</v>
      </c>
      <c r="F139" s="69"/>
      <c r="G139" s="69"/>
      <c r="H139" s="69"/>
    </row>
    <row r="140" spans="1:8" ht="16.5" x14ac:dyDescent="0.3">
      <c r="A140" s="37" t="s">
        <v>261</v>
      </c>
      <c r="B140" s="54" t="s">
        <v>82</v>
      </c>
      <c r="C140" s="55"/>
      <c r="D140" s="55"/>
      <c r="E140" s="74"/>
      <c r="F140" s="84"/>
      <c r="G140" s="84"/>
      <c r="H140" s="85"/>
    </row>
    <row r="141" spans="1:8" x14ac:dyDescent="0.25">
      <c r="A141" s="33" t="s">
        <v>146</v>
      </c>
      <c r="B141" s="34" t="s">
        <v>122</v>
      </c>
      <c r="C141" s="38">
        <v>7000</v>
      </c>
      <c r="D141" s="39"/>
      <c r="E141" s="70">
        <f>C141*D141</f>
        <v>0</v>
      </c>
      <c r="F141" s="69"/>
      <c r="G141" s="69"/>
      <c r="H141" s="69"/>
    </row>
    <row r="142" spans="1:8" x14ac:dyDescent="0.25">
      <c r="A142" s="33" t="s">
        <v>147</v>
      </c>
      <c r="B142" s="34" t="s">
        <v>248</v>
      </c>
      <c r="C142" s="38">
        <v>7000</v>
      </c>
      <c r="D142" s="39"/>
      <c r="E142" s="70">
        <f t="shared" ref="E142:E149" si="11">C142*D142</f>
        <v>0</v>
      </c>
      <c r="F142" s="69"/>
      <c r="G142" s="69"/>
      <c r="H142" s="69"/>
    </row>
    <row r="143" spans="1:8" x14ac:dyDescent="0.25">
      <c r="A143" s="33" t="s">
        <v>148</v>
      </c>
      <c r="B143" s="34" t="s">
        <v>125</v>
      </c>
      <c r="C143" s="38">
        <v>7000</v>
      </c>
      <c r="D143" s="39"/>
      <c r="E143" s="70">
        <f t="shared" si="11"/>
        <v>0</v>
      </c>
      <c r="F143" s="69"/>
      <c r="G143" s="69"/>
      <c r="H143" s="69"/>
    </row>
    <row r="144" spans="1:8" x14ac:dyDescent="0.25">
      <c r="A144" s="33" t="s">
        <v>149</v>
      </c>
      <c r="B144" s="34" t="s">
        <v>127</v>
      </c>
      <c r="C144" s="38">
        <v>7000</v>
      </c>
      <c r="D144" s="39"/>
      <c r="E144" s="70">
        <f t="shared" si="11"/>
        <v>0</v>
      </c>
      <c r="F144" s="69"/>
      <c r="G144" s="69"/>
      <c r="H144" s="69"/>
    </row>
    <row r="145" spans="1:8" x14ac:dyDescent="0.25">
      <c r="A145" s="33" t="s">
        <v>150</v>
      </c>
      <c r="B145" s="34" t="s">
        <v>129</v>
      </c>
      <c r="C145" s="38">
        <v>10000</v>
      </c>
      <c r="D145" s="39"/>
      <c r="E145" s="70">
        <f t="shared" si="11"/>
        <v>0</v>
      </c>
      <c r="F145" s="69"/>
      <c r="G145" s="69"/>
      <c r="H145" s="69"/>
    </row>
    <row r="146" spans="1:8" x14ac:dyDescent="0.25">
      <c r="A146" s="33" t="s">
        <v>152</v>
      </c>
      <c r="B146" s="41" t="s">
        <v>131</v>
      </c>
      <c r="C146" s="38">
        <v>7000</v>
      </c>
      <c r="D146" s="39"/>
      <c r="E146" s="70">
        <f t="shared" si="11"/>
        <v>0</v>
      </c>
      <c r="F146" s="69"/>
      <c r="G146" s="69"/>
      <c r="H146" s="69"/>
    </row>
    <row r="147" spans="1:8" x14ac:dyDescent="0.25">
      <c r="A147" s="33" t="s">
        <v>153</v>
      </c>
      <c r="B147" s="41" t="s">
        <v>186</v>
      </c>
      <c r="C147" s="38">
        <v>7000</v>
      </c>
      <c r="D147" s="39"/>
      <c r="E147" s="70">
        <f t="shared" si="11"/>
        <v>0</v>
      </c>
      <c r="F147" s="69"/>
      <c r="G147" s="69"/>
      <c r="H147" s="69"/>
    </row>
    <row r="148" spans="1:8" ht="15" customHeight="1" x14ac:dyDescent="0.25">
      <c r="A148" s="33" t="s">
        <v>154</v>
      </c>
      <c r="B148" s="34" t="s">
        <v>133</v>
      </c>
      <c r="C148" s="38">
        <v>7000</v>
      </c>
      <c r="D148" s="39"/>
      <c r="E148" s="70">
        <f t="shared" si="11"/>
        <v>0</v>
      </c>
      <c r="F148" s="69"/>
      <c r="G148" s="69"/>
      <c r="H148" s="69"/>
    </row>
    <row r="149" spans="1:8" x14ac:dyDescent="0.25">
      <c r="A149" s="33" t="s">
        <v>189</v>
      </c>
      <c r="B149" s="34" t="s">
        <v>135</v>
      </c>
      <c r="C149" s="38">
        <v>250</v>
      </c>
      <c r="D149" s="39"/>
      <c r="E149" s="70">
        <f t="shared" si="11"/>
        <v>0</v>
      </c>
      <c r="F149" s="69"/>
      <c r="G149" s="69"/>
      <c r="H149" s="69"/>
    </row>
    <row r="150" spans="1:8" ht="16.5" x14ac:dyDescent="0.3">
      <c r="A150" s="37" t="s">
        <v>155</v>
      </c>
      <c r="B150" s="35" t="s">
        <v>223</v>
      </c>
      <c r="C150" s="40"/>
      <c r="D150" s="40"/>
      <c r="E150" s="40"/>
      <c r="F150" s="84"/>
      <c r="G150" s="84"/>
      <c r="H150" s="85"/>
    </row>
    <row r="151" spans="1:8" x14ac:dyDescent="0.25">
      <c r="A151" s="33" t="s">
        <v>156</v>
      </c>
      <c r="B151" s="34" t="s">
        <v>122</v>
      </c>
      <c r="C151" s="38">
        <v>7000</v>
      </c>
      <c r="D151" s="39"/>
      <c r="E151" s="70">
        <f>C151*D151</f>
        <v>0</v>
      </c>
      <c r="F151" s="69"/>
      <c r="G151" s="69"/>
      <c r="H151" s="69"/>
    </row>
    <row r="152" spans="1:8" x14ac:dyDescent="0.25">
      <c r="A152" s="33" t="s">
        <v>157</v>
      </c>
      <c r="B152" s="34" t="s">
        <v>248</v>
      </c>
      <c r="C152" s="38">
        <v>7000</v>
      </c>
      <c r="D152" s="39"/>
      <c r="E152" s="70">
        <f t="shared" ref="E152:E159" si="12">C152*D152</f>
        <v>0</v>
      </c>
      <c r="F152" s="69"/>
      <c r="G152" s="69"/>
      <c r="H152" s="69"/>
    </row>
    <row r="153" spans="1:8" x14ac:dyDescent="0.25">
      <c r="A153" s="33" t="s">
        <v>158</v>
      </c>
      <c r="B153" s="34" t="s">
        <v>125</v>
      </c>
      <c r="C153" s="38">
        <v>7000</v>
      </c>
      <c r="D153" s="39"/>
      <c r="E153" s="70">
        <f t="shared" si="12"/>
        <v>0</v>
      </c>
      <c r="F153" s="69"/>
      <c r="G153" s="69"/>
      <c r="H153" s="69"/>
    </row>
    <row r="154" spans="1:8" x14ac:dyDescent="0.25">
      <c r="A154" s="33" t="s">
        <v>159</v>
      </c>
      <c r="B154" s="34" t="s">
        <v>127</v>
      </c>
      <c r="C154" s="38">
        <v>7000</v>
      </c>
      <c r="D154" s="39"/>
      <c r="E154" s="70">
        <f t="shared" si="12"/>
        <v>0</v>
      </c>
      <c r="F154" s="69"/>
      <c r="G154" s="69"/>
      <c r="H154" s="69"/>
    </row>
    <row r="155" spans="1:8" x14ac:dyDescent="0.25">
      <c r="A155" s="33" t="s">
        <v>160</v>
      </c>
      <c r="B155" s="34" t="s">
        <v>129</v>
      </c>
      <c r="C155" s="38">
        <v>10000</v>
      </c>
      <c r="D155" s="39"/>
      <c r="E155" s="70">
        <f t="shared" si="12"/>
        <v>0</v>
      </c>
      <c r="F155" s="69"/>
      <c r="G155" s="69"/>
      <c r="H155" s="69"/>
    </row>
    <row r="156" spans="1:8" x14ac:dyDescent="0.25">
      <c r="A156" s="33" t="s">
        <v>161</v>
      </c>
      <c r="B156" s="41" t="s">
        <v>131</v>
      </c>
      <c r="C156" s="38">
        <v>7000</v>
      </c>
      <c r="D156" s="39"/>
      <c r="E156" s="70">
        <f t="shared" si="12"/>
        <v>0</v>
      </c>
      <c r="F156" s="69"/>
      <c r="G156" s="69"/>
      <c r="H156" s="69"/>
    </row>
    <row r="157" spans="1:8" x14ac:dyDescent="0.25">
      <c r="A157" s="33" t="s">
        <v>162</v>
      </c>
      <c r="B157" s="41" t="s">
        <v>186</v>
      </c>
      <c r="C157" s="38">
        <v>7000</v>
      </c>
      <c r="D157" s="39"/>
      <c r="E157" s="70">
        <f t="shared" si="12"/>
        <v>0</v>
      </c>
      <c r="F157" s="69"/>
      <c r="G157" s="69"/>
      <c r="H157" s="69"/>
    </row>
    <row r="158" spans="1:8" x14ac:dyDescent="0.25">
      <c r="A158" s="33" t="s">
        <v>163</v>
      </c>
      <c r="B158" s="34" t="s">
        <v>133</v>
      </c>
      <c r="C158" s="38">
        <v>7000</v>
      </c>
      <c r="D158" s="39"/>
      <c r="E158" s="70">
        <f t="shared" si="12"/>
        <v>0</v>
      </c>
      <c r="F158" s="69"/>
      <c r="G158" s="69"/>
      <c r="H158" s="69"/>
    </row>
    <row r="159" spans="1:8" x14ac:dyDescent="0.25">
      <c r="A159" s="33" t="s">
        <v>190</v>
      </c>
      <c r="B159" s="34" t="s">
        <v>135</v>
      </c>
      <c r="C159" s="38">
        <v>250</v>
      </c>
      <c r="D159" s="39"/>
      <c r="E159" s="70">
        <f t="shared" si="12"/>
        <v>0</v>
      </c>
      <c r="F159" s="69"/>
      <c r="G159" s="69"/>
      <c r="H159" s="69"/>
    </row>
    <row r="160" spans="1:8" ht="16.5" x14ac:dyDescent="0.3">
      <c r="A160" s="37" t="s">
        <v>164</v>
      </c>
      <c r="B160" s="94" t="s">
        <v>224</v>
      </c>
      <c r="C160" s="95"/>
      <c r="D160" s="36"/>
      <c r="E160" s="74"/>
      <c r="F160" s="84"/>
      <c r="G160" s="84"/>
      <c r="H160" s="85"/>
    </row>
    <row r="161" spans="1:8" x14ac:dyDescent="0.25">
      <c r="A161" s="33" t="s">
        <v>165</v>
      </c>
      <c r="B161" s="34" t="s">
        <v>138</v>
      </c>
      <c r="C161" s="38">
        <v>7000</v>
      </c>
      <c r="D161" s="39"/>
      <c r="E161" s="70">
        <f>C161*D161</f>
        <v>0</v>
      </c>
      <c r="F161" s="69"/>
      <c r="G161" s="69"/>
      <c r="H161" s="69"/>
    </row>
    <row r="162" spans="1:8" x14ac:dyDescent="0.25">
      <c r="A162" s="33" t="s">
        <v>166</v>
      </c>
      <c r="B162" s="68" t="s">
        <v>248</v>
      </c>
      <c r="C162" s="38">
        <v>7000</v>
      </c>
      <c r="D162" s="39"/>
      <c r="E162" s="70">
        <f t="shared" ref="E162:E169" si="13">C162*D162</f>
        <v>0</v>
      </c>
      <c r="F162" s="69"/>
      <c r="G162" s="69"/>
      <c r="H162" s="69"/>
    </row>
    <row r="163" spans="1:8" x14ac:dyDescent="0.25">
      <c r="A163" s="33" t="s">
        <v>167</v>
      </c>
      <c r="B163" s="34" t="s">
        <v>125</v>
      </c>
      <c r="C163" s="38">
        <v>7000</v>
      </c>
      <c r="D163" s="39"/>
      <c r="E163" s="70">
        <f t="shared" si="13"/>
        <v>0</v>
      </c>
      <c r="F163" s="69"/>
      <c r="G163" s="69"/>
      <c r="H163" s="69"/>
    </row>
    <row r="164" spans="1:8" x14ac:dyDescent="0.25">
      <c r="A164" s="33" t="s">
        <v>168</v>
      </c>
      <c r="B164" s="34" t="s">
        <v>127</v>
      </c>
      <c r="C164" s="38">
        <v>7000</v>
      </c>
      <c r="D164" s="39"/>
      <c r="E164" s="70">
        <f t="shared" si="13"/>
        <v>0</v>
      </c>
      <c r="F164" s="69"/>
      <c r="G164" s="69"/>
      <c r="H164" s="69"/>
    </row>
    <row r="165" spans="1:8" x14ac:dyDescent="0.25">
      <c r="A165" s="33" t="s">
        <v>169</v>
      </c>
      <c r="B165" s="41" t="s">
        <v>151</v>
      </c>
      <c r="C165" s="38">
        <v>10000</v>
      </c>
      <c r="D165" s="39"/>
      <c r="E165" s="70">
        <f t="shared" si="13"/>
        <v>0</v>
      </c>
      <c r="F165" s="69"/>
      <c r="G165" s="69"/>
      <c r="H165" s="69"/>
    </row>
    <row r="166" spans="1:8" x14ac:dyDescent="0.25">
      <c r="A166" s="33" t="s">
        <v>170</v>
      </c>
      <c r="B166" s="41" t="s">
        <v>131</v>
      </c>
      <c r="C166" s="38">
        <v>7000</v>
      </c>
      <c r="D166" s="39"/>
      <c r="E166" s="70">
        <f t="shared" si="13"/>
        <v>0</v>
      </c>
      <c r="F166" s="69"/>
      <c r="G166" s="69"/>
      <c r="H166" s="69"/>
    </row>
    <row r="167" spans="1:8" x14ac:dyDescent="0.25">
      <c r="A167" s="33" t="s">
        <v>180</v>
      </c>
      <c r="B167" s="41" t="s">
        <v>186</v>
      </c>
      <c r="C167" s="38">
        <v>7000</v>
      </c>
      <c r="D167" s="39"/>
      <c r="E167" s="70">
        <f t="shared" si="13"/>
        <v>0</v>
      </c>
      <c r="F167" s="69"/>
      <c r="G167" s="69"/>
      <c r="H167" s="69"/>
    </row>
    <row r="168" spans="1:8" x14ac:dyDescent="0.25">
      <c r="A168" s="33" t="s">
        <v>181</v>
      </c>
      <c r="B168" s="34" t="s">
        <v>133</v>
      </c>
      <c r="C168" s="38">
        <v>7000</v>
      </c>
      <c r="D168" s="39"/>
      <c r="E168" s="70">
        <f t="shared" si="13"/>
        <v>0</v>
      </c>
      <c r="F168" s="69"/>
      <c r="G168" s="69"/>
      <c r="H168" s="69"/>
    </row>
    <row r="169" spans="1:8" x14ac:dyDescent="0.25">
      <c r="A169" s="33" t="s">
        <v>191</v>
      </c>
      <c r="B169" s="34" t="s">
        <v>135</v>
      </c>
      <c r="C169" s="38">
        <v>250</v>
      </c>
      <c r="D169" s="39"/>
      <c r="E169" s="70">
        <f t="shared" si="13"/>
        <v>0</v>
      </c>
      <c r="F169" s="69"/>
      <c r="G169" s="69"/>
      <c r="H169" s="69"/>
    </row>
    <row r="170" spans="1:8" ht="16.5" customHeight="1" x14ac:dyDescent="0.3">
      <c r="A170" s="37" t="s">
        <v>262</v>
      </c>
      <c r="B170" s="94" t="s">
        <v>247</v>
      </c>
      <c r="C170" s="95"/>
      <c r="D170" s="36"/>
      <c r="E170" s="74"/>
      <c r="F170" s="84"/>
      <c r="G170" s="84"/>
      <c r="H170" s="85"/>
    </row>
    <row r="171" spans="1:8" x14ac:dyDescent="0.25">
      <c r="A171" s="33" t="s">
        <v>171</v>
      </c>
      <c r="B171" s="34" t="s">
        <v>122</v>
      </c>
      <c r="C171" s="38">
        <v>14000</v>
      </c>
      <c r="D171" s="39"/>
      <c r="E171" s="70">
        <f>C171*D171</f>
        <v>0</v>
      </c>
      <c r="F171" s="69"/>
      <c r="G171" s="69"/>
      <c r="H171" s="69"/>
    </row>
    <row r="172" spans="1:8" x14ac:dyDescent="0.25">
      <c r="A172" s="33" t="s">
        <v>172</v>
      </c>
      <c r="B172" s="68" t="s">
        <v>248</v>
      </c>
      <c r="C172" s="38">
        <v>14000</v>
      </c>
      <c r="D172" s="39"/>
      <c r="E172" s="70">
        <f t="shared" ref="E172:E179" si="14">C172*D172</f>
        <v>0</v>
      </c>
      <c r="F172" s="69"/>
      <c r="G172" s="69"/>
      <c r="H172" s="69"/>
    </row>
    <row r="173" spans="1:8" x14ac:dyDescent="0.25">
      <c r="A173" s="33" t="s">
        <v>173</v>
      </c>
      <c r="B173" s="34" t="s">
        <v>125</v>
      </c>
      <c r="C173" s="38">
        <v>14000</v>
      </c>
      <c r="D173" s="39"/>
      <c r="E173" s="70">
        <f t="shared" si="14"/>
        <v>0</v>
      </c>
      <c r="F173" s="69"/>
      <c r="G173" s="69"/>
      <c r="H173" s="69"/>
    </row>
    <row r="174" spans="1:8" x14ac:dyDescent="0.25">
      <c r="A174" s="33" t="s">
        <v>174</v>
      </c>
      <c r="B174" s="34" t="s">
        <v>127</v>
      </c>
      <c r="C174" s="38">
        <v>14000</v>
      </c>
      <c r="D174" s="39"/>
      <c r="E174" s="70">
        <f t="shared" si="14"/>
        <v>0</v>
      </c>
      <c r="F174" s="69"/>
      <c r="G174" s="69"/>
      <c r="H174" s="69"/>
    </row>
    <row r="175" spans="1:8" x14ac:dyDescent="0.25">
      <c r="A175" s="33" t="s">
        <v>175</v>
      </c>
      <c r="B175" s="34" t="s">
        <v>129</v>
      </c>
      <c r="C175" s="38">
        <v>10000</v>
      </c>
      <c r="D175" s="39"/>
      <c r="E175" s="70">
        <f t="shared" si="14"/>
        <v>0</v>
      </c>
      <c r="F175" s="69"/>
      <c r="G175" s="69"/>
      <c r="H175" s="69"/>
    </row>
    <row r="176" spans="1:8" x14ac:dyDescent="0.25">
      <c r="A176" s="33" t="s">
        <v>176</v>
      </c>
      <c r="B176" s="41" t="s">
        <v>131</v>
      </c>
      <c r="C176" s="38">
        <v>14000</v>
      </c>
      <c r="D176" s="39"/>
      <c r="E176" s="70">
        <f t="shared" si="14"/>
        <v>0</v>
      </c>
      <c r="F176" s="69"/>
      <c r="G176" s="69"/>
      <c r="H176" s="69"/>
    </row>
    <row r="177" spans="1:8" x14ac:dyDescent="0.25">
      <c r="A177" s="33" t="s">
        <v>177</v>
      </c>
      <c r="B177" s="41" t="s">
        <v>186</v>
      </c>
      <c r="C177" s="38">
        <v>14000</v>
      </c>
      <c r="D177" s="39"/>
      <c r="E177" s="70">
        <f t="shared" si="14"/>
        <v>0</v>
      </c>
      <c r="F177" s="69"/>
      <c r="G177" s="69"/>
      <c r="H177" s="69"/>
    </row>
    <row r="178" spans="1:8" ht="15" customHeight="1" x14ac:dyDescent="0.25">
      <c r="A178" s="33" t="s">
        <v>178</v>
      </c>
      <c r="B178" s="34" t="s">
        <v>133</v>
      </c>
      <c r="C178" s="38">
        <v>7000</v>
      </c>
      <c r="D178" s="39"/>
      <c r="E178" s="70">
        <f t="shared" si="14"/>
        <v>0</v>
      </c>
      <c r="F178" s="69"/>
      <c r="G178" s="69"/>
      <c r="H178" s="69"/>
    </row>
    <row r="179" spans="1:8" ht="15.75" thickBot="1" x14ac:dyDescent="0.3">
      <c r="A179" s="33" t="s">
        <v>192</v>
      </c>
      <c r="B179" s="34" t="s">
        <v>135</v>
      </c>
      <c r="C179" s="38">
        <v>250</v>
      </c>
      <c r="D179" s="39"/>
      <c r="E179" s="89">
        <f t="shared" si="14"/>
        <v>0</v>
      </c>
      <c r="F179" s="82"/>
      <c r="G179" s="82"/>
      <c r="H179" s="82"/>
    </row>
    <row r="180" spans="1:8" ht="17.25" thickBot="1" x14ac:dyDescent="0.35">
      <c r="A180" s="96" t="s">
        <v>179</v>
      </c>
      <c r="B180" s="97"/>
      <c r="C180" s="97"/>
      <c r="D180" s="98"/>
      <c r="E180" s="90">
        <f>SUM(E117:E125,E127:E139,E141:E149,E151:E159,E161:E169,E171:E179)</f>
        <v>0</v>
      </c>
      <c r="F180" s="83"/>
      <c r="G180" s="83"/>
      <c r="H180" s="83"/>
    </row>
    <row r="182" spans="1:8" ht="16.5" thickBot="1" x14ac:dyDescent="0.3">
      <c r="A182" s="44" t="s">
        <v>182</v>
      </c>
      <c r="B182" s="45"/>
      <c r="C182" s="43"/>
    </row>
    <row r="183" spans="1:8" ht="53.25" customHeight="1" x14ac:dyDescent="0.25">
      <c r="A183" s="99" t="s">
        <v>0</v>
      </c>
      <c r="B183" s="101" t="s">
        <v>1</v>
      </c>
      <c r="C183" s="101" t="s">
        <v>183</v>
      </c>
      <c r="D183" s="121" t="s">
        <v>274</v>
      </c>
      <c r="E183" s="121" t="s">
        <v>275</v>
      </c>
      <c r="F183" s="123" t="s">
        <v>276</v>
      </c>
      <c r="G183" s="72"/>
    </row>
    <row r="184" spans="1:8" ht="23.25" customHeight="1" x14ac:dyDescent="0.25">
      <c r="A184" s="100"/>
      <c r="B184" s="102"/>
      <c r="C184" s="102"/>
      <c r="D184" s="122"/>
      <c r="E184" s="122"/>
      <c r="F184" s="124"/>
      <c r="G184" s="72"/>
    </row>
    <row r="185" spans="1:8" ht="16.5" x14ac:dyDescent="0.3">
      <c r="A185" s="46" t="s">
        <v>7</v>
      </c>
      <c r="B185" s="47" t="s">
        <v>8</v>
      </c>
      <c r="C185" s="50">
        <f>E84</f>
        <v>0</v>
      </c>
      <c r="D185" s="69"/>
      <c r="E185" s="69"/>
      <c r="F185" s="69"/>
    </row>
    <row r="186" spans="1:8" ht="16.5" x14ac:dyDescent="0.3">
      <c r="A186" s="46" t="s">
        <v>97</v>
      </c>
      <c r="B186" s="47" t="s">
        <v>98</v>
      </c>
      <c r="C186" s="50">
        <f>E111</f>
        <v>0</v>
      </c>
      <c r="D186" s="69"/>
      <c r="E186" s="69"/>
      <c r="F186" s="69"/>
    </row>
    <row r="187" spans="1:8" ht="17.25" thickBot="1" x14ac:dyDescent="0.35">
      <c r="A187" s="48" t="s">
        <v>118</v>
      </c>
      <c r="B187" s="49" t="s">
        <v>119</v>
      </c>
      <c r="C187" s="51">
        <f>E180</f>
        <v>0</v>
      </c>
      <c r="D187" s="82"/>
      <c r="E187" s="82"/>
      <c r="F187" s="82"/>
    </row>
    <row r="188" spans="1:8" ht="17.25" thickBot="1" x14ac:dyDescent="0.35">
      <c r="A188" s="109" t="s">
        <v>182</v>
      </c>
      <c r="B188" s="110"/>
      <c r="C188" s="73">
        <f>SUM(C185:C187)</f>
        <v>0</v>
      </c>
      <c r="D188" s="83"/>
      <c r="E188" s="83"/>
      <c r="F188" s="83"/>
    </row>
    <row r="189" spans="1:8" ht="15.75" thickBot="1" x14ac:dyDescent="0.3"/>
    <row r="190" spans="1:8" ht="23.25" customHeight="1" thickBot="1" x14ac:dyDescent="0.3">
      <c r="A190" s="52"/>
      <c r="B190" s="113" t="s">
        <v>1</v>
      </c>
      <c r="C190" s="117" t="s">
        <v>184</v>
      </c>
      <c r="D190" s="118"/>
      <c r="E190" s="125" t="s">
        <v>274</v>
      </c>
      <c r="F190" s="125" t="s">
        <v>277</v>
      </c>
      <c r="G190" s="127" t="s">
        <v>278</v>
      </c>
      <c r="H190" s="72"/>
    </row>
    <row r="191" spans="1:8" ht="48" customHeight="1" thickBot="1" x14ac:dyDescent="0.3">
      <c r="A191" s="53"/>
      <c r="B191" s="114"/>
      <c r="C191" s="117"/>
      <c r="D191" s="118"/>
      <c r="E191" s="126"/>
      <c r="F191" s="126"/>
      <c r="G191" s="128"/>
      <c r="H191" s="72"/>
    </row>
    <row r="192" spans="1:8" ht="19.5" thickBot="1" x14ac:dyDescent="0.35">
      <c r="A192" s="111" t="s">
        <v>182</v>
      </c>
      <c r="B192" s="112"/>
      <c r="C192" s="115">
        <f>C188</f>
        <v>0</v>
      </c>
      <c r="D192" s="116"/>
      <c r="E192" s="83"/>
      <c r="F192" s="83"/>
      <c r="G192" s="83"/>
    </row>
  </sheetData>
  <mergeCells count="35">
    <mergeCell ref="F7:H7"/>
    <mergeCell ref="D183:D184"/>
    <mergeCell ref="E183:E184"/>
    <mergeCell ref="F183:F184"/>
    <mergeCell ref="E190:E191"/>
    <mergeCell ref="F190:F191"/>
    <mergeCell ref="G190:G191"/>
    <mergeCell ref="A192:B192"/>
    <mergeCell ref="B190:B191"/>
    <mergeCell ref="C192:D192"/>
    <mergeCell ref="C190:D191"/>
    <mergeCell ref="A180:D180"/>
    <mergeCell ref="B170:C170"/>
    <mergeCell ref="A188:B188"/>
    <mergeCell ref="C183:C184"/>
    <mergeCell ref="A183:A184"/>
    <mergeCell ref="B183:B184"/>
    <mergeCell ref="B160:C160"/>
    <mergeCell ref="A111:D111"/>
    <mergeCell ref="A113:A114"/>
    <mergeCell ref="B113:B114"/>
    <mergeCell ref="A5:A6"/>
    <mergeCell ref="B5:B6"/>
    <mergeCell ref="B7:E7"/>
    <mergeCell ref="A84:D84"/>
    <mergeCell ref="A86:A87"/>
    <mergeCell ref="B86:B87"/>
    <mergeCell ref="B21:C21"/>
    <mergeCell ref="B59:C59"/>
    <mergeCell ref="B72:C72"/>
    <mergeCell ref="A1:E2"/>
    <mergeCell ref="B94:C94"/>
    <mergeCell ref="B104:C104"/>
    <mergeCell ref="B109:C109"/>
    <mergeCell ref="B126:C126"/>
  </mergeCells>
  <pageMargins left="0.7" right="0.7" top="0.75" bottom="0.75" header="0.3" footer="0.3"/>
  <pageSetup paperSize="9" scale="88" orientation="landscape" r:id="rId1"/>
  <rowBreaks count="1" manualBreakCount="1"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Monika Valentovičová</cp:lastModifiedBy>
  <cp:lastPrinted>2019-04-25T06:44:10Z</cp:lastPrinted>
  <dcterms:created xsi:type="dcterms:W3CDTF">2014-12-08T12:23:30Z</dcterms:created>
  <dcterms:modified xsi:type="dcterms:W3CDTF">2019-04-25T07:15:12Z</dcterms:modified>
</cp:coreProperties>
</file>