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tb.ba\Documents\1local MVSR\Obstarania LOCAL\VO_strukturovana kabelaz\"/>
    </mc:Choice>
  </mc:AlternateContent>
  <bookViews>
    <workbookView xWindow="0" yWindow="60" windowWidth="23250" windowHeight="13110" firstSheet="1" activeTab="1"/>
  </bookViews>
  <sheets>
    <sheet name="Dicit" sheetId="5" state="hidden" r:id="rId1"/>
    <sheet name="Návrh cenníka" sheetId="8" r:id="rId2"/>
  </sheets>
  <externalReferences>
    <externalReference r:id="rId3"/>
  </externalReferences>
  <definedNames>
    <definedName name="zlava">'[1]odkaz na cenniky'!$C$4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8" l="1"/>
  <c r="F106" i="8"/>
  <c r="F108" i="8" l="1"/>
  <c r="F107" i="8"/>
  <c r="F104" i="8"/>
  <c r="F103" i="8"/>
  <c r="F102" i="8"/>
  <c r="F101" i="8"/>
  <c r="F100" i="8"/>
  <c r="F99" i="8"/>
  <c r="F98" i="8"/>
  <c r="F97" i="8"/>
  <c r="F96" i="8"/>
  <c r="F95" i="8"/>
  <c r="F94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61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109" i="8" l="1"/>
  <c r="F111" i="8" s="1"/>
  <c r="F112" i="8" s="1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58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68" i="5" l="1"/>
  <c r="F88" i="5"/>
  <c r="F106" i="5"/>
  <c r="F108" i="5" s="1"/>
</calcChain>
</file>

<file path=xl/sharedStrings.xml><?xml version="1.0" encoding="utf-8"?>
<sst xmlns="http://schemas.openxmlformats.org/spreadsheetml/2006/main" count="230" uniqueCount="136">
  <si>
    <t>P.č.</t>
  </si>
  <si>
    <t>Popis Produktu</t>
  </si>
  <si>
    <t>Počet</t>
  </si>
  <si>
    <t>19” držiak patch káblov kovový, 1U, RAB-VP-X01-A1,čierny</t>
  </si>
  <si>
    <t>Stojanový rozvádzač, 42U 1970x800x1000</t>
  </si>
  <si>
    <t>19" rozvodný panel 5x220V, 2U, 3m</t>
  </si>
  <si>
    <t>19" perforovaná polica 450mm, 1U /so zadnými podperami/</t>
  </si>
  <si>
    <t>Telekomunikačný kábel SYKFY 50x2x0,5</t>
  </si>
  <si>
    <t>Pigtail multimode Simplex OM2 (50/125µm), LC, 2m</t>
  </si>
  <si>
    <t>Držiak pre 12/24 zvarov do distribučného boxu, resp. patch panelu</t>
  </si>
  <si>
    <t>Ochrana zvaru L=60mm D=2,5mm</t>
  </si>
  <si>
    <t>Adaptér LC-LC</t>
  </si>
  <si>
    <t xml:space="preserve">Optický patch panel 24xLC </t>
  </si>
  <si>
    <t>Optický kábel 12-vláknový 50/125 OM3</t>
  </si>
  <si>
    <t>Kábel prepojovací optický, Duplex, 2xLC-2xLC, OM2 50/125µm, 2 m</t>
  </si>
  <si>
    <t>Kábel prepojovací optický, Duplex, 2xLC-2xLC, OS2 9/125µm, 2 m</t>
  </si>
  <si>
    <t>Kábel prepojovací optický, Duplex, 2xLC-2xLC, OS2 9/125µm, 5 m</t>
  </si>
  <si>
    <t>Kábel prepojovací optický, Duplex, 2xSC/APC-2xLC, OS2 9/125µm, 2 m</t>
  </si>
  <si>
    <t>Adaptér 2xLC-2xLC , singlemode</t>
  </si>
  <si>
    <t>Pigtail singlemode Simplex OS2 (9/125μm), LC, 2m</t>
  </si>
  <si>
    <t>Optický kábel 12-vláknový SM 9/125</t>
  </si>
  <si>
    <t>Prepojovací kábel optický Duplex, 2xLC-2xLC, 9/125, SM, 2 m</t>
  </si>
  <si>
    <t>Ochranná trubka PVC 36 mm</t>
  </si>
  <si>
    <t>Ochranná trubka PVC 16 mm</t>
  </si>
  <si>
    <t>Stojanový rozvádzač, 42U 1970x600x800</t>
  </si>
  <si>
    <t>Stojanový rozvádzač, 42U 1970x800x800</t>
  </si>
  <si>
    <t>Zemniaci kábel CYA 6 zelenožltý</t>
  </si>
  <si>
    <t>Zásuvka 2P+PE, Tango biela IP44</t>
  </si>
  <si>
    <t>Kábel pre pevné uloženie NHXH-J 3x2,5</t>
  </si>
  <si>
    <t>Inštalačný žľab 40x20 mm</t>
  </si>
  <si>
    <t>Inštalačný žľab 40x40 mm</t>
  </si>
  <si>
    <t>Inštalačný žľab 70x40 mm</t>
  </si>
  <si>
    <t>Inštalačný žľab 100x40 mm</t>
  </si>
  <si>
    <t>Inštalačný žľab PVC 100x100 mm</t>
  </si>
  <si>
    <t>Parapetný žľab plastový 70x130 mm</t>
  </si>
  <si>
    <t>Veko parapetného žľabu plastového š. 100 mm</t>
  </si>
  <si>
    <t>Deliaca prepážka kovová pre parapetný žľab</t>
  </si>
  <si>
    <t>Prístrojový rámik 1P k parapetnému žľabu</t>
  </si>
  <si>
    <t>Prístrojová krabica k parapetnému žľabu, čierna, 70x71x55 mm</t>
  </si>
  <si>
    <t>Kábel CYKY-J 3Cx1,5</t>
  </si>
  <si>
    <t>Kábel CYKY-J 3Cx2,5</t>
  </si>
  <si>
    <t>Kábel CYKY-J 5Cx6</t>
  </si>
  <si>
    <t>Zásuvka 1x230V interná</t>
  </si>
  <si>
    <t>Zásuvka 2x230V interná</t>
  </si>
  <si>
    <t>Jednopólový istič vedenia 16B/1</t>
  </si>
  <si>
    <t>Trojpólový istič vedenia 50B/3</t>
  </si>
  <si>
    <t>Predlžovačka  6 násobná 5m s vypínačom</t>
  </si>
  <si>
    <t>Predlžovačka  3 násobná 5m s vypínačom</t>
  </si>
  <si>
    <t>Predlžovačka  6 násobná 3m s vypínačom</t>
  </si>
  <si>
    <t>Predlžovačka  3 násobná 3m s vypínačom</t>
  </si>
  <si>
    <t>Montážna sada spojovacieho materiálu</t>
  </si>
  <si>
    <t>Revízia elektrických rozvodov</t>
  </si>
  <si>
    <t>Ukončenie metalického kábla TP</t>
  </si>
  <si>
    <t>Drážkovanie steny pre PVC trubku 23mm</t>
  </si>
  <si>
    <t>Premeranie úseku metalického kábla TP, merací protokol</t>
  </si>
  <si>
    <t>Premeranie útlmu na optickej trase s OTDR s vystavením protokolu</t>
  </si>
  <si>
    <t>Ukončenie 1 páru telefónneho kábla</t>
  </si>
  <si>
    <t>Prieraz do 20cm2 tehlovým múrom hrubým do 20 cm</t>
  </si>
  <si>
    <t>Prieraz do 20cm2 tehlovým múrom hrubým nad 20 cm</t>
  </si>
  <si>
    <t>Prieraz nad 20cm2 tehlovým múrom hrubým do 20 cm</t>
  </si>
  <si>
    <t>Prieraz nad 20cm2 tehlovým múrom hrubým nad 20 cm</t>
  </si>
  <si>
    <t>Prieraz do 20cm2 betónovým múrom hrubým nad 20 cm</t>
  </si>
  <si>
    <t>Prieraz nad 20cm2 betónovým múrom hrubým nad 20 cm</t>
  </si>
  <si>
    <t>Zapojenie vývodov v rozvádzači 230V</t>
  </si>
  <si>
    <t>Montážna človekohodina montéra kabeláží</t>
  </si>
  <si>
    <t>Projekt skutočného zhotovenia</t>
  </si>
  <si>
    <t>Podružný materiál nezahrňujúci inštalačné práce</t>
  </si>
  <si>
    <t>jednotková cena  tovaru 
 bez DPH</t>
  </si>
  <si>
    <t>jednotková cena montáže bez DPH</t>
  </si>
  <si>
    <t>Spolu bez DPH</t>
  </si>
  <si>
    <t>jednotková cena práce
bez DPH</t>
  </si>
  <si>
    <t>Zvodič prepätia T1+T2 4P/12,5kA</t>
  </si>
  <si>
    <t>Vypínač 63A 3P</t>
  </si>
  <si>
    <t>Istič 10/B/1</t>
  </si>
  <si>
    <t>Istič 16/B/1</t>
  </si>
  <si>
    <t>Prúdový chránič 40/4/30mA</t>
  </si>
  <si>
    <t>Rozvádzač nástenný 24 modulov</t>
  </si>
  <si>
    <t>Istič 16/B/3</t>
  </si>
  <si>
    <t>Chránič z naprúdovou ochranou 10/1N/B/30mA</t>
  </si>
  <si>
    <t>Chránič z naprúdovou ochranou 16/1N/B/30mA</t>
  </si>
  <si>
    <t>Rozvádzač nástenný oceľoplechový 96 modulový</t>
  </si>
  <si>
    <t>Elektrorozvádzače typu A s nasledovným vybavením :</t>
  </si>
  <si>
    <t>Elektrorozvádzače typu B s nasledovným vybavením :</t>
  </si>
  <si>
    <t xml:space="preserve"> Súvisiace práce</t>
  </si>
  <si>
    <t>Materiál s inštalačnými prácami</t>
  </si>
  <si>
    <t>zásuvka tienená 2xRJ45/s Cat.6A, na omietku, 80x80 mm</t>
  </si>
  <si>
    <t>patch panel 24xRJ45/s, Category 6A komplet osadený</t>
  </si>
  <si>
    <t>telefónny patch panel 50xRJ45/u Cat.3, 1U, RAL 7032</t>
  </si>
  <si>
    <t>kábel STP 4x2xAWG23, Category 6A, 550 MHz, LSOH, B2ca, s1, d1, a1</t>
  </si>
  <si>
    <t>montážny držiak LSA PLUS, 5 zubový</t>
  </si>
  <si>
    <t>rozpojovacia lišta LSA PLUS, biela, univerzal</t>
  </si>
  <si>
    <t xml:space="preserve">kábel STP (U/FTP) 4x2xAWG23 Cat.6A, LSOH bezhalogénový </t>
  </si>
  <si>
    <t>držiak káblov kovový GRIP M30</t>
  </si>
  <si>
    <t xml:space="preserve">Kábel prepojovací STP 4P LSOH, kat.6A, 1 m </t>
  </si>
  <si>
    <t>Kábel prepojovací STP 4P LSOH, kat.6A, 1,5 m</t>
  </si>
  <si>
    <t>Kábel prepojovací STP 4P LSOH, kat.6A, 2 m</t>
  </si>
  <si>
    <t>Kábel prepojovací STP 4P LSOH, kat.6A, 3 m</t>
  </si>
  <si>
    <t>Kábel prepojovací STP 4P LSOH, kat.6A, 5 m</t>
  </si>
  <si>
    <t>Kábel prepojovací STP 4P LSOH, kat.6A, 10 m</t>
  </si>
  <si>
    <t>Materiál spolu s inštalačnými prácami</t>
  </si>
  <si>
    <t>Popis položky</t>
  </si>
  <si>
    <t>Počet ks</t>
  </si>
  <si>
    <t>Cena materiálu bez DPH/ks</t>
  </si>
  <si>
    <t>Cena montáže bez DPH/ks</t>
  </si>
  <si>
    <t>Cena spolu bez DPH</t>
  </si>
  <si>
    <t>zásuvka tienená 2xRJ45/s Cat.6, na omietku, 80x80 mm</t>
  </si>
  <si>
    <t>kábel STP (U/FTP) 4x2xAWG23 Cat.6A, LSOH bezhalogénový</t>
  </si>
  <si>
    <t>19” držiak patch káblov kovový, 1U,čierny</t>
  </si>
  <si>
    <t>Zásuvka 2P+PE, biela IP44</t>
  </si>
  <si>
    <t>Trojpólový istič vedenie 50B/3</t>
  </si>
  <si>
    <t>Elektrorozvádzače typu A spolu s vybavením:</t>
  </si>
  <si>
    <t>Elektrorozvádzače typu B spolu s vybavením:</t>
  </si>
  <si>
    <t>spolu bez DPH</t>
  </si>
  <si>
    <t>Kábel prepojovací STP 4P LSOH, kat.6A, 1 m</t>
  </si>
  <si>
    <t>Kábel prepojovací optický, Duplex, 2xLC-2xLC, OM3 50/125µm, 2 m</t>
  </si>
  <si>
    <t>Kábel prepojovací optický, Duplex, 2xLC-2xLC, OM3 50/125µm, 5 m</t>
  </si>
  <si>
    <t>Predlžovačka 6 násobná 5m s vypínačom</t>
  </si>
  <si>
    <t>Predlžovačka 3 násobná 5m s vypínačom</t>
  </si>
  <si>
    <t>Predlžovačka 6 násobná 3m s vypínačom</t>
  </si>
  <si>
    <t>Predlžovačka 3 násobná 3m s vypínačom</t>
  </si>
  <si>
    <t>Súvisiace práce</t>
  </si>
  <si>
    <t>Spolu celkom bez DPH</t>
  </si>
  <si>
    <t>Sadza DPH v %</t>
  </si>
  <si>
    <t>Výška DPH</t>
  </si>
  <si>
    <t>CELKOM s DPH</t>
  </si>
  <si>
    <t>Cena CELKOM bez DPH</t>
  </si>
  <si>
    <t>Príloha č. 2 Súťažných podkladov - Návrh na plnenie kritéria</t>
  </si>
  <si>
    <t>Pigtail multimode Simplex OM3 (50/125µm), LC/PC, 2m</t>
  </si>
  <si>
    <t>Pigtail singlemode Simplex OS2 (9/125μm), LC/PC, 2m</t>
  </si>
  <si>
    <t>Prepojovací kábel optický Duplex, 2xLC/PC-2xLC/PC, 9/125, SM, 2 m</t>
  </si>
  <si>
    <t>Kábel prepojovací optický, Duplex, 2xLC/PC-2xLC/PC, OM3 50/125µm, 2 m</t>
  </si>
  <si>
    <t>Kábel prepojovací optický, Duplex, 2xLC/PC-2xLC/PC, OS2 9/125µm, 2 m</t>
  </si>
  <si>
    <t>Kábel prepojovací optický, Duplex, 2xLC/PC-2xLC/PC, OS2 9/125µm, 5 m</t>
  </si>
  <si>
    <t>Kábel prepojovací optický, Duplex, 2xLC/PC-2xLC/PC, OM3  MM 50/125µm, 2 m</t>
  </si>
  <si>
    <t>Kábel prepojovací optický, Duplex, 2xLC/PC-2xLC/PC, OM3  MM 50/125µm, 5 m</t>
  </si>
  <si>
    <t>Kábel prepojovací optický, Duplex, 2xSC/APC-2xLC/PC, OS2 9/125µm, 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</si>
</sst>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3">
    <xf numFmtId="0" fontId="0" fillId="0" borderId="0" xfId="0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5" fontId="0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horizontal="right" vertical="center"/>
    </xf>
    <xf numFmtId="165" fontId="0" fillId="0" borderId="3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65" fontId="0" fillId="0" borderId="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165" fontId="0" fillId="0" borderId="1" xfId="0" applyNumberFormat="1" applyFont="1" applyFill="1" applyBorder="1" applyProtection="1"/>
    <xf numFmtId="0" fontId="2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right" vertical="center"/>
    </xf>
    <xf numFmtId="165" fontId="0" fillId="0" borderId="8" xfId="0" applyNumberFormat="1" applyFont="1" applyFill="1" applyBorder="1"/>
    <xf numFmtId="165" fontId="0" fillId="0" borderId="9" xfId="0" applyNumberFormat="1" applyFont="1" applyFill="1" applyBorder="1"/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/>
    <xf numFmtId="165" fontId="0" fillId="0" borderId="5" xfId="0" applyNumberFormat="1" applyFont="1" applyFill="1" applyBorder="1"/>
    <xf numFmtId="165" fontId="0" fillId="0" borderId="6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65" fontId="0" fillId="0" borderId="2" xfId="0" applyNumberFormat="1" applyFont="1" applyFill="1" applyBorder="1"/>
    <xf numFmtId="165" fontId="0" fillId="2" borderId="1" xfId="0" applyNumberFormat="1" applyFont="1" applyFill="1" applyBorder="1" applyProtection="1">
      <protection locked="0"/>
    </xf>
    <xf numFmtId="0" fontId="7" fillId="0" borderId="0" xfId="0" applyFont="1" applyAlignment="1">
      <alignment wrapText="1"/>
    </xf>
    <xf numFmtId="4" fontId="0" fillId="0" borderId="0" xfId="0" applyNumberFormat="1"/>
    <xf numFmtId="9" fontId="6" fillId="0" borderId="0" xfId="1" applyFont="1"/>
    <xf numFmtId="164" fontId="6" fillId="0" borderId="0" xfId="2" applyFont="1"/>
    <xf numFmtId="0" fontId="9" fillId="0" borderId="0" xfId="0" applyFont="1"/>
    <xf numFmtId="4" fontId="9" fillId="0" borderId="0" xfId="0" applyNumberFormat="1" applyFont="1"/>
    <xf numFmtId="4" fontId="8" fillId="0" borderId="0" xfId="0" applyNumberFormat="1" applyFont="1"/>
    <xf numFmtId="4" fontId="0" fillId="2" borderId="1" xfId="0" applyNumberFormat="1" applyFill="1" applyBorder="1"/>
    <xf numFmtId="4" fontId="0" fillId="2" borderId="2" xfId="0" applyNumberFormat="1" applyFill="1" applyBorder="1"/>
    <xf numFmtId="0" fontId="3" fillId="3" borderId="15" xfId="0" applyFont="1" applyFill="1" applyBorder="1"/>
    <xf numFmtId="0" fontId="4" fillId="3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right"/>
    </xf>
    <xf numFmtId="165" fontId="3" fillId="3" borderId="16" xfId="0" applyNumberFormat="1" applyFont="1" applyFill="1" applyBorder="1"/>
    <xf numFmtId="0" fontId="0" fillId="3" borderId="18" xfId="0" applyFill="1" applyBorder="1"/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3" borderId="20" xfId="0" applyFill="1" applyBorder="1"/>
    <xf numFmtId="0" fontId="4" fillId="3" borderId="21" xfId="0" applyFont="1" applyFill="1" applyBorder="1" applyAlignment="1">
      <alignment vertical="center"/>
    </xf>
    <xf numFmtId="0" fontId="0" fillId="3" borderId="21" xfId="0" applyFill="1" applyBorder="1"/>
    <xf numFmtId="0" fontId="10" fillId="0" borderId="0" xfId="0" applyFont="1" applyAlignment="1">
      <alignment vertical="center"/>
    </xf>
    <xf numFmtId="0" fontId="0" fillId="0" borderId="0" xfId="0" applyFont="1" applyFill="1" applyAlignment="1"/>
    <xf numFmtId="165" fontId="0" fillId="3" borderId="17" xfId="0" applyNumberFormat="1" applyFill="1" applyBorder="1"/>
    <xf numFmtId="165" fontId="0" fillId="3" borderId="19" xfId="0" applyNumberFormat="1" applyFill="1" applyBorder="1"/>
    <xf numFmtId="165" fontId="0" fillId="3" borderId="22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</cellXfs>
  <cellStyles count="3">
    <cellStyle name="Čiarka 2" xfId="2"/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CHN~1/AppData/Local/Temp/fsc.client/dav/Aliter-kabelaz-2018/file/D/Lenovo/C/Dokumenty/MV/KAMO/VyS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Trenčín"/>
      <sheetName val="Kysucké Nové Mesto"/>
      <sheetName val="Žiar nad Hronom"/>
      <sheetName val="Poprad"/>
      <sheetName val="Žilina"/>
      <sheetName val="ORPZ Trenčín"/>
      <sheetName val="Skalica"/>
      <sheetName val="Komárno"/>
      <sheetName val="Levice"/>
      <sheetName val="Buffer"/>
      <sheetName val="JP"/>
      <sheetName val="odkaz na cenni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0.11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1"/>
  <sheetViews>
    <sheetView topLeftCell="A70" workbookViewId="0">
      <selection activeCell="E91" sqref="E91:E105"/>
    </sheetView>
  </sheetViews>
  <sheetFormatPr defaultRowHeight="15" x14ac:dyDescent="0.25"/>
  <cols>
    <col min="1" max="1" width="11.42578125" customWidth="1"/>
    <col min="2" max="2" width="53.85546875" bestFit="1" customWidth="1"/>
    <col min="3" max="3" width="11.42578125" customWidth="1"/>
    <col min="4" max="4" width="15.85546875" customWidth="1"/>
    <col min="5" max="5" width="13.28515625" customWidth="1"/>
    <col min="6" max="6" width="16.85546875" customWidth="1"/>
    <col min="7" max="257" width="11.42578125" customWidth="1"/>
    <col min="258" max="258" width="53.85546875" bestFit="1" customWidth="1"/>
    <col min="259" max="259" width="11.42578125" customWidth="1"/>
    <col min="260" max="260" width="15.85546875" customWidth="1"/>
    <col min="261" max="261" width="13.28515625" customWidth="1"/>
    <col min="262" max="262" width="16.85546875" customWidth="1"/>
    <col min="263" max="513" width="11.42578125" customWidth="1"/>
    <col min="514" max="514" width="53.85546875" bestFit="1" customWidth="1"/>
    <col min="515" max="515" width="11.42578125" customWidth="1"/>
    <col min="516" max="516" width="15.85546875" customWidth="1"/>
    <col min="517" max="517" width="13.28515625" customWidth="1"/>
    <col min="518" max="518" width="16.85546875" customWidth="1"/>
    <col min="519" max="769" width="11.42578125" customWidth="1"/>
    <col min="770" max="770" width="53.85546875" bestFit="1" customWidth="1"/>
    <col min="771" max="771" width="11.42578125" customWidth="1"/>
    <col min="772" max="772" width="15.85546875" customWidth="1"/>
    <col min="773" max="773" width="13.28515625" customWidth="1"/>
    <col min="774" max="774" width="16.85546875" customWidth="1"/>
    <col min="775" max="1025" width="11.42578125" customWidth="1"/>
    <col min="1026" max="1026" width="53.85546875" bestFit="1" customWidth="1"/>
    <col min="1027" max="1027" width="11.42578125" customWidth="1"/>
    <col min="1028" max="1028" width="15.85546875" customWidth="1"/>
    <col min="1029" max="1029" width="13.28515625" customWidth="1"/>
    <col min="1030" max="1030" width="16.85546875" customWidth="1"/>
    <col min="1031" max="1281" width="11.42578125" customWidth="1"/>
    <col min="1282" max="1282" width="53.85546875" bestFit="1" customWidth="1"/>
    <col min="1283" max="1283" width="11.42578125" customWidth="1"/>
    <col min="1284" max="1284" width="15.85546875" customWidth="1"/>
    <col min="1285" max="1285" width="13.28515625" customWidth="1"/>
    <col min="1286" max="1286" width="16.85546875" customWidth="1"/>
    <col min="1287" max="1537" width="11.42578125" customWidth="1"/>
    <col min="1538" max="1538" width="53.85546875" bestFit="1" customWidth="1"/>
    <col min="1539" max="1539" width="11.42578125" customWidth="1"/>
    <col min="1540" max="1540" width="15.85546875" customWidth="1"/>
    <col min="1541" max="1541" width="13.28515625" customWidth="1"/>
    <col min="1542" max="1542" width="16.85546875" customWidth="1"/>
    <col min="1543" max="1793" width="11.42578125" customWidth="1"/>
    <col min="1794" max="1794" width="53.85546875" bestFit="1" customWidth="1"/>
    <col min="1795" max="1795" width="11.42578125" customWidth="1"/>
    <col min="1796" max="1796" width="15.85546875" customWidth="1"/>
    <col min="1797" max="1797" width="13.28515625" customWidth="1"/>
    <col min="1798" max="1798" width="16.85546875" customWidth="1"/>
    <col min="1799" max="2049" width="11.42578125" customWidth="1"/>
    <col min="2050" max="2050" width="53.85546875" bestFit="1" customWidth="1"/>
    <col min="2051" max="2051" width="11.42578125" customWidth="1"/>
    <col min="2052" max="2052" width="15.85546875" customWidth="1"/>
    <col min="2053" max="2053" width="13.28515625" customWidth="1"/>
    <col min="2054" max="2054" width="16.85546875" customWidth="1"/>
    <col min="2055" max="2305" width="11.42578125" customWidth="1"/>
    <col min="2306" max="2306" width="53.85546875" bestFit="1" customWidth="1"/>
    <col min="2307" max="2307" width="11.42578125" customWidth="1"/>
    <col min="2308" max="2308" width="15.85546875" customWidth="1"/>
    <col min="2309" max="2309" width="13.28515625" customWidth="1"/>
    <col min="2310" max="2310" width="16.85546875" customWidth="1"/>
    <col min="2311" max="2561" width="11.42578125" customWidth="1"/>
    <col min="2562" max="2562" width="53.85546875" bestFit="1" customWidth="1"/>
    <col min="2563" max="2563" width="11.42578125" customWidth="1"/>
    <col min="2564" max="2564" width="15.85546875" customWidth="1"/>
    <col min="2565" max="2565" width="13.28515625" customWidth="1"/>
    <col min="2566" max="2566" width="16.85546875" customWidth="1"/>
    <col min="2567" max="2817" width="11.42578125" customWidth="1"/>
    <col min="2818" max="2818" width="53.85546875" bestFit="1" customWidth="1"/>
    <col min="2819" max="2819" width="11.42578125" customWidth="1"/>
    <col min="2820" max="2820" width="15.85546875" customWidth="1"/>
    <col min="2821" max="2821" width="13.28515625" customWidth="1"/>
    <col min="2822" max="2822" width="16.85546875" customWidth="1"/>
    <col min="2823" max="3073" width="11.42578125" customWidth="1"/>
    <col min="3074" max="3074" width="53.85546875" bestFit="1" customWidth="1"/>
    <col min="3075" max="3075" width="11.42578125" customWidth="1"/>
    <col min="3076" max="3076" width="15.85546875" customWidth="1"/>
    <col min="3077" max="3077" width="13.28515625" customWidth="1"/>
    <col min="3078" max="3078" width="16.85546875" customWidth="1"/>
    <col min="3079" max="3329" width="11.42578125" customWidth="1"/>
    <col min="3330" max="3330" width="53.85546875" bestFit="1" customWidth="1"/>
    <col min="3331" max="3331" width="11.42578125" customWidth="1"/>
    <col min="3332" max="3332" width="15.85546875" customWidth="1"/>
    <col min="3333" max="3333" width="13.28515625" customWidth="1"/>
    <col min="3334" max="3334" width="16.85546875" customWidth="1"/>
    <col min="3335" max="3585" width="11.42578125" customWidth="1"/>
    <col min="3586" max="3586" width="53.85546875" bestFit="1" customWidth="1"/>
    <col min="3587" max="3587" width="11.42578125" customWidth="1"/>
    <col min="3588" max="3588" width="15.85546875" customWidth="1"/>
    <col min="3589" max="3589" width="13.28515625" customWidth="1"/>
    <col min="3590" max="3590" width="16.85546875" customWidth="1"/>
    <col min="3591" max="3841" width="11.42578125" customWidth="1"/>
    <col min="3842" max="3842" width="53.85546875" bestFit="1" customWidth="1"/>
    <col min="3843" max="3843" width="11.42578125" customWidth="1"/>
    <col min="3844" max="3844" width="15.85546875" customWidth="1"/>
    <col min="3845" max="3845" width="13.28515625" customWidth="1"/>
    <col min="3846" max="3846" width="16.85546875" customWidth="1"/>
    <col min="3847" max="4097" width="11.42578125" customWidth="1"/>
    <col min="4098" max="4098" width="53.85546875" bestFit="1" customWidth="1"/>
    <col min="4099" max="4099" width="11.42578125" customWidth="1"/>
    <col min="4100" max="4100" width="15.85546875" customWidth="1"/>
    <col min="4101" max="4101" width="13.28515625" customWidth="1"/>
    <col min="4102" max="4102" width="16.85546875" customWidth="1"/>
    <col min="4103" max="4353" width="11.42578125" customWidth="1"/>
    <col min="4354" max="4354" width="53.85546875" bestFit="1" customWidth="1"/>
    <col min="4355" max="4355" width="11.42578125" customWidth="1"/>
    <col min="4356" max="4356" width="15.85546875" customWidth="1"/>
    <col min="4357" max="4357" width="13.28515625" customWidth="1"/>
    <col min="4358" max="4358" width="16.85546875" customWidth="1"/>
    <col min="4359" max="4609" width="11.42578125" customWidth="1"/>
    <col min="4610" max="4610" width="53.85546875" bestFit="1" customWidth="1"/>
    <col min="4611" max="4611" width="11.42578125" customWidth="1"/>
    <col min="4612" max="4612" width="15.85546875" customWidth="1"/>
    <col min="4613" max="4613" width="13.28515625" customWidth="1"/>
    <col min="4614" max="4614" width="16.85546875" customWidth="1"/>
    <col min="4615" max="4865" width="11.42578125" customWidth="1"/>
    <col min="4866" max="4866" width="53.85546875" bestFit="1" customWidth="1"/>
    <col min="4867" max="4867" width="11.42578125" customWidth="1"/>
    <col min="4868" max="4868" width="15.85546875" customWidth="1"/>
    <col min="4869" max="4869" width="13.28515625" customWidth="1"/>
    <col min="4870" max="4870" width="16.85546875" customWidth="1"/>
    <col min="4871" max="5121" width="11.42578125" customWidth="1"/>
    <col min="5122" max="5122" width="53.85546875" bestFit="1" customWidth="1"/>
    <col min="5123" max="5123" width="11.42578125" customWidth="1"/>
    <col min="5124" max="5124" width="15.85546875" customWidth="1"/>
    <col min="5125" max="5125" width="13.28515625" customWidth="1"/>
    <col min="5126" max="5126" width="16.85546875" customWidth="1"/>
    <col min="5127" max="5377" width="11.42578125" customWidth="1"/>
    <col min="5378" max="5378" width="53.85546875" bestFit="1" customWidth="1"/>
    <col min="5379" max="5379" width="11.42578125" customWidth="1"/>
    <col min="5380" max="5380" width="15.85546875" customWidth="1"/>
    <col min="5381" max="5381" width="13.28515625" customWidth="1"/>
    <col min="5382" max="5382" width="16.85546875" customWidth="1"/>
    <col min="5383" max="5633" width="11.42578125" customWidth="1"/>
    <col min="5634" max="5634" width="53.85546875" bestFit="1" customWidth="1"/>
    <col min="5635" max="5635" width="11.42578125" customWidth="1"/>
    <col min="5636" max="5636" width="15.85546875" customWidth="1"/>
    <col min="5637" max="5637" width="13.28515625" customWidth="1"/>
    <col min="5638" max="5638" width="16.85546875" customWidth="1"/>
    <col min="5639" max="5889" width="11.42578125" customWidth="1"/>
    <col min="5890" max="5890" width="53.85546875" bestFit="1" customWidth="1"/>
    <col min="5891" max="5891" width="11.42578125" customWidth="1"/>
    <col min="5892" max="5892" width="15.85546875" customWidth="1"/>
    <col min="5893" max="5893" width="13.28515625" customWidth="1"/>
    <col min="5894" max="5894" width="16.85546875" customWidth="1"/>
    <col min="5895" max="6145" width="11.42578125" customWidth="1"/>
    <col min="6146" max="6146" width="53.85546875" bestFit="1" customWidth="1"/>
    <col min="6147" max="6147" width="11.42578125" customWidth="1"/>
    <col min="6148" max="6148" width="15.85546875" customWidth="1"/>
    <col min="6149" max="6149" width="13.28515625" customWidth="1"/>
    <col min="6150" max="6150" width="16.85546875" customWidth="1"/>
    <col min="6151" max="6401" width="11.42578125" customWidth="1"/>
    <col min="6402" max="6402" width="53.85546875" bestFit="1" customWidth="1"/>
    <col min="6403" max="6403" width="11.42578125" customWidth="1"/>
    <col min="6404" max="6404" width="15.85546875" customWidth="1"/>
    <col min="6405" max="6405" width="13.28515625" customWidth="1"/>
    <col min="6406" max="6406" width="16.85546875" customWidth="1"/>
    <col min="6407" max="6657" width="11.42578125" customWidth="1"/>
    <col min="6658" max="6658" width="53.85546875" bestFit="1" customWidth="1"/>
    <col min="6659" max="6659" width="11.42578125" customWidth="1"/>
    <col min="6660" max="6660" width="15.85546875" customWidth="1"/>
    <col min="6661" max="6661" width="13.28515625" customWidth="1"/>
    <col min="6662" max="6662" width="16.85546875" customWidth="1"/>
    <col min="6663" max="6913" width="11.42578125" customWidth="1"/>
    <col min="6914" max="6914" width="53.85546875" bestFit="1" customWidth="1"/>
    <col min="6915" max="6915" width="11.42578125" customWidth="1"/>
    <col min="6916" max="6916" width="15.85546875" customWidth="1"/>
    <col min="6917" max="6917" width="13.28515625" customWidth="1"/>
    <col min="6918" max="6918" width="16.85546875" customWidth="1"/>
    <col min="6919" max="7169" width="11.42578125" customWidth="1"/>
    <col min="7170" max="7170" width="53.85546875" bestFit="1" customWidth="1"/>
    <col min="7171" max="7171" width="11.42578125" customWidth="1"/>
    <col min="7172" max="7172" width="15.85546875" customWidth="1"/>
    <col min="7173" max="7173" width="13.28515625" customWidth="1"/>
    <col min="7174" max="7174" width="16.85546875" customWidth="1"/>
    <col min="7175" max="7425" width="11.42578125" customWidth="1"/>
    <col min="7426" max="7426" width="53.85546875" bestFit="1" customWidth="1"/>
    <col min="7427" max="7427" width="11.42578125" customWidth="1"/>
    <col min="7428" max="7428" width="15.85546875" customWidth="1"/>
    <col min="7429" max="7429" width="13.28515625" customWidth="1"/>
    <col min="7430" max="7430" width="16.85546875" customWidth="1"/>
    <col min="7431" max="7681" width="11.42578125" customWidth="1"/>
    <col min="7682" max="7682" width="53.85546875" bestFit="1" customWidth="1"/>
    <col min="7683" max="7683" width="11.42578125" customWidth="1"/>
    <col min="7684" max="7684" width="15.85546875" customWidth="1"/>
    <col min="7685" max="7685" width="13.28515625" customWidth="1"/>
    <col min="7686" max="7686" width="16.85546875" customWidth="1"/>
    <col min="7687" max="7937" width="11.42578125" customWidth="1"/>
    <col min="7938" max="7938" width="53.85546875" bestFit="1" customWidth="1"/>
    <col min="7939" max="7939" width="11.42578125" customWidth="1"/>
    <col min="7940" max="7940" width="15.85546875" customWidth="1"/>
    <col min="7941" max="7941" width="13.28515625" customWidth="1"/>
    <col min="7942" max="7942" width="16.85546875" customWidth="1"/>
    <col min="7943" max="8193" width="11.42578125" customWidth="1"/>
    <col min="8194" max="8194" width="53.85546875" bestFit="1" customWidth="1"/>
    <col min="8195" max="8195" width="11.42578125" customWidth="1"/>
    <col min="8196" max="8196" width="15.85546875" customWidth="1"/>
    <col min="8197" max="8197" width="13.28515625" customWidth="1"/>
    <col min="8198" max="8198" width="16.85546875" customWidth="1"/>
    <col min="8199" max="8449" width="11.42578125" customWidth="1"/>
    <col min="8450" max="8450" width="53.85546875" bestFit="1" customWidth="1"/>
    <col min="8451" max="8451" width="11.42578125" customWidth="1"/>
    <col min="8452" max="8452" width="15.85546875" customWidth="1"/>
    <col min="8453" max="8453" width="13.28515625" customWidth="1"/>
    <col min="8454" max="8454" width="16.85546875" customWidth="1"/>
    <col min="8455" max="8705" width="11.42578125" customWidth="1"/>
    <col min="8706" max="8706" width="53.85546875" bestFit="1" customWidth="1"/>
    <col min="8707" max="8707" width="11.42578125" customWidth="1"/>
    <col min="8708" max="8708" width="15.85546875" customWidth="1"/>
    <col min="8709" max="8709" width="13.28515625" customWidth="1"/>
    <col min="8710" max="8710" width="16.85546875" customWidth="1"/>
    <col min="8711" max="8961" width="11.42578125" customWidth="1"/>
    <col min="8962" max="8962" width="53.85546875" bestFit="1" customWidth="1"/>
    <col min="8963" max="8963" width="11.42578125" customWidth="1"/>
    <col min="8964" max="8964" width="15.85546875" customWidth="1"/>
    <col min="8965" max="8965" width="13.28515625" customWidth="1"/>
    <col min="8966" max="8966" width="16.85546875" customWidth="1"/>
    <col min="8967" max="9217" width="11.42578125" customWidth="1"/>
    <col min="9218" max="9218" width="53.85546875" bestFit="1" customWidth="1"/>
    <col min="9219" max="9219" width="11.42578125" customWidth="1"/>
    <col min="9220" max="9220" width="15.85546875" customWidth="1"/>
    <col min="9221" max="9221" width="13.28515625" customWidth="1"/>
    <col min="9222" max="9222" width="16.85546875" customWidth="1"/>
    <col min="9223" max="9473" width="11.42578125" customWidth="1"/>
    <col min="9474" max="9474" width="53.85546875" bestFit="1" customWidth="1"/>
    <col min="9475" max="9475" width="11.42578125" customWidth="1"/>
    <col min="9476" max="9476" width="15.85546875" customWidth="1"/>
    <col min="9477" max="9477" width="13.28515625" customWidth="1"/>
    <col min="9478" max="9478" width="16.85546875" customWidth="1"/>
    <col min="9479" max="9729" width="11.42578125" customWidth="1"/>
    <col min="9730" max="9730" width="53.85546875" bestFit="1" customWidth="1"/>
    <col min="9731" max="9731" width="11.42578125" customWidth="1"/>
    <col min="9732" max="9732" width="15.85546875" customWidth="1"/>
    <col min="9733" max="9733" width="13.28515625" customWidth="1"/>
    <col min="9734" max="9734" width="16.85546875" customWidth="1"/>
    <col min="9735" max="9985" width="11.42578125" customWidth="1"/>
    <col min="9986" max="9986" width="53.85546875" bestFit="1" customWidth="1"/>
    <col min="9987" max="9987" width="11.42578125" customWidth="1"/>
    <col min="9988" max="9988" width="15.85546875" customWidth="1"/>
    <col min="9989" max="9989" width="13.28515625" customWidth="1"/>
    <col min="9990" max="9990" width="16.85546875" customWidth="1"/>
    <col min="9991" max="10241" width="11.42578125" customWidth="1"/>
    <col min="10242" max="10242" width="53.85546875" bestFit="1" customWidth="1"/>
    <col min="10243" max="10243" width="11.42578125" customWidth="1"/>
    <col min="10244" max="10244" width="15.85546875" customWidth="1"/>
    <col min="10245" max="10245" width="13.28515625" customWidth="1"/>
    <col min="10246" max="10246" width="16.85546875" customWidth="1"/>
    <col min="10247" max="10497" width="11.42578125" customWidth="1"/>
    <col min="10498" max="10498" width="53.85546875" bestFit="1" customWidth="1"/>
    <col min="10499" max="10499" width="11.42578125" customWidth="1"/>
    <col min="10500" max="10500" width="15.85546875" customWidth="1"/>
    <col min="10501" max="10501" width="13.28515625" customWidth="1"/>
    <col min="10502" max="10502" width="16.85546875" customWidth="1"/>
    <col min="10503" max="10753" width="11.42578125" customWidth="1"/>
    <col min="10754" max="10754" width="53.85546875" bestFit="1" customWidth="1"/>
    <col min="10755" max="10755" width="11.42578125" customWidth="1"/>
    <col min="10756" max="10756" width="15.85546875" customWidth="1"/>
    <col min="10757" max="10757" width="13.28515625" customWidth="1"/>
    <col min="10758" max="10758" width="16.85546875" customWidth="1"/>
    <col min="10759" max="11009" width="11.42578125" customWidth="1"/>
    <col min="11010" max="11010" width="53.85546875" bestFit="1" customWidth="1"/>
    <col min="11011" max="11011" width="11.42578125" customWidth="1"/>
    <col min="11012" max="11012" width="15.85546875" customWidth="1"/>
    <col min="11013" max="11013" width="13.28515625" customWidth="1"/>
    <col min="11014" max="11014" width="16.85546875" customWidth="1"/>
    <col min="11015" max="11265" width="11.42578125" customWidth="1"/>
    <col min="11266" max="11266" width="53.85546875" bestFit="1" customWidth="1"/>
    <col min="11267" max="11267" width="11.42578125" customWidth="1"/>
    <col min="11268" max="11268" width="15.85546875" customWidth="1"/>
    <col min="11269" max="11269" width="13.28515625" customWidth="1"/>
    <col min="11270" max="11270" width="16.85546875" customWidth="1"/>
    <col min="11271" max="11521" width="11.42578125" customWidth="1"/>
    <col min="11522" max="11522" width="53.85546875" bestFit="1" customWidth="1"/>
    <col min="11523" max="11523" width="11.42578125" customWidth="1"/>
    <col min="11524" max="11524" width="15.85546875" customWidth="1"/>
    <col min="11525" max="11525" width="13.28515625" customWidth="1"/>
    <col min="11526" max="11526" width="16.85546875" customWidth="1"/>
    <col min="11527" max="11777" width="11.42578125" customWidth="1"/>
    <col min="11778" max="11778" width="53.85546875" bestFit="1" customWidth="1"/>
    <col min="11779" max="11779" width="11.42578125" customWidth="1"/>
    <col min="11780" max="11780" width="15.85546875" customWidth="1"/>
    <col min="11781" max="11781" width="13.28515625" customWidth="1"/>
    <col min="11782" max="11782" width="16.85546875" customWidth="1"/>
    <col min="11783" max="12033" width="11.42578125" customWidth="1"/>
    <col min="12034" max="12034" width="53.85546875" bestFit="1" customWidth="1"/>
    <col min="12035" max="12035" width="11.42578125" customWidth="1"/>
    <col min="12036" max="12036" width="15.85546875" customWidth="1"/>
    <col min="12037" max="12037" width="13.28515625" customWidth="1"/>
    <col min="12038" max="12038" width="16.85546875" customWidth="1"/>
    <col min="12039" max="12289" width="11.42578125" customWidth="1"/>
    <col min="12290" max="12290" width="53.85546875" bestFit="1" customWidth="1"/>
    <col min="12291" max="12291" width="11.42578125" customWidth="1"/>
    <col min="12292" max="12292" width="15.85546875" customWidth="1"/>
    <col min="12293" max="12293" width="13.28515625" customWidth="1"/>
    <col min="12294" max="12294" width="16.85546875" customWidth="1"/>
    <col min="12295" max="12545" width="11.42578125" customWidth="1"/>
    <col min="12546" max="12546" width="53.85546875" bestFit="1" customWidth="1"/>
    <col min="12547" max="12547" width="11.42578125" customWidth="1"/>
    <col min="12548" max="12548" width="15.85546875" customWidth="1"/>
    <col min="12549" max="12549" width="13.28515625" customWidth="1"/>
    <col min="12550" max="12550" width="16.85546875" customWidth="1"/>
    <col min="12551" max="12801" width="11.42578125" customWidth="1"/>
    <col min="12802" max="12802" width="53.85546875" bestFit="1" customWidth="1"/>
    <col min="12803" max="12803" width="11.42578125" customWidth="1"/>
    <col min="12804" max="12804" width="15.85546875" customWidth="1"/>
    <col min="12805" max="12805" width="13.28515625" customWidth="1"/>
    <col min="12806" max="12806" width="16.85546875" customWidth="1"/>
    <col min="12807" max="13057" width="11.42578125" customWidth="1"/>
    <col min="13058" max="13058" width="53.85546875" bestFit="1" customWidth="1"/>
    <col min="13059" max="13059" width="11.42578125" customWidth="1"/>
    <col min="13060" max="13060" width="15.85546875" customWidth="1"/>
    <col min="13061" max="13061" width="13.28515625" customWidth="1"/>
    <col min="13062" max="13062" width="16.85546875" customWidth="1"/>
    <col min="13063" max="13313" width="11.42578125" customWidth="1"/>
    <col min="13314" max="13314" width="53.85546875" bestFit="1" customWidth="1"/>
    <col min="13315" max="13315" width="11.42578125" customWidth="1"/>
    <col min="13316" max="13316" width="15.85546875" customWidth="1"/>
    <col min="13317" max="13317" width="13.28515625" customWidth="1"/>
    <col min="13318" max="13318" width="16.85546875" customWidth="1"/>
    <col min="13319" max="13569" width="11.42578125" customWidth="1"/>
    <col min="13570" max="13570" width="53.85546875" bestFit="1" customWidth="1"/>
    <col min="13571" max="13571" width="11.42578125" customWidth="1"/>
    <col min="13572" max="13572" width="15.85546875" customWidth="1"/>
    <col min="13573" max="13573" width="13.28515625" customWidth="1"/>
    <col min="13574" max="13574" width="16.85546875" customWidth="1"/>
    <col min="13575" max="13825" width="11.42578125" customWidth="1"/>
    <col min="13826" max="13826" width="53.85546875" bestFit="1" customWidth="1"/>
    <col min="13827" max="13827" width="11.42578125" customWidth="1"/>
    <col min="13828" max="13828" width="15.85546875" customWidth="1"/>
    <col min="13829" max="13829" width="13.28515625" customWidth="1"/>
    <col min="13830" max="13830" width="16.85546875" customWidth="1"/>
    <col min="13831" max="14081" width="11.42578125" customWidth="1"/>
    <col min="14082" max="14082" width="53.85546875" bestFit="1" customWidth="1"/>
    <col min="14083" max="14083" width="11.42578125" customWidth="1"/>
    <col min="14084" max="14084" width="15.85546875" customWidth="1"/>
    <col min="14085" max="14085" width="13.28515625" customWidth="1"/>
    <col min="14086" max="14086" width="16.85546875" customWidth="1"/>
    <col min="14087" max="14337" width="11.42578125" customWidth="1"/>
    <col min="14338" max="14338" width="53.85546875" bestFit="1" customWidth="1"/>
    <col min="14339" max="14339" width="11.42578125" customWidth="1"/>
    <col min="14340" max="14340" width="15.85546875" customWidth="1"/>
    <col min="14341" max="14341" width="13.28515625" customWidth="1"/>
    <col min="14342" max="14342" width="16.85546875" customWidth="1"/>
    <col min="14343" max="14593" width="11.42578125" customWidth="1"/>
    <col min="14594" max="14594" width="53.85546875" bestFit="1" customWidth="1"/>
    <col min="14595" max="14595" width="11.42578125" customWidth="1"/>
    <col min="14596" max="14596" width="15.85546875" customWidth="1"/>
    <col min="14597" max="14597" width="13.28515625" customWidth="1"/>
    <col min="14598" max="14598" width="16.85546875" customWidth="1"/>
    <col min="14599" max="14849" width="11.42578125" customWidth="1"/>
    <col min="14850" max="14850" width="53.85546875" bestFit="1" customWidth="1"/>
    <col min="14851" max="14851" width="11.42578125" customWidth="1"/>
    <col min="14852" max="14852" width="15.85546875" customWidth="1"/>
    <col min="14853" max="14853" width="13.28515625" customWidth="1"/>
    <col min="14854" max="14854" width="16.85546875" customWidth="1"/>
    <col min="14855" max="15105" width="11.42578125" customWidth="1"/>
    <col min="15106" max="15106" width="53.85546875" bestFit="1" customWidth="1"/>
    <col min="15107" max="15107" width="11.42578125" customWidth="1"/>
    <col min="15108" max="15108" width="15.85546875" customWidth="1"/>
    <col min="15109" max="15109" width="13.28515625" customWidth="1"/>
    <col min="15110" max="15110" width="16.85546875" customWidth="1"/>
    <col min="15111" max="15361" width="11.42578125" customWidth="1"/>
    <col min="15362" max="15362" width="53.85546875" bestFit="1" customWidth="1"/>
    <col min="15363" max="15363" width="11.42578125" customWidth="1"/>
    <col min="15364" max="15364" width="15.85546875" customWidth="1"/>
    <col min="15365" max="15365" width="13.28515625" customWidth="1"/>
    <col min="15366" max="15366" width="16.85546875" customWidth="1"/>
    <col min="15367" max="15617" width="11.42578125" customWidth="1"/>
    <col min="15618" max="15618" width="53.85546875" bestFit="1" customWidth="1"/>
    <col min="15619" max="15619" width="11.42578125" customWidth="1"/>
    <col min="15620" max="15620" width="15.85546875" customWidth="1"/>
    <col min="15621" max="15621" width="13.28515625" customWidth="1"/>
    <col min="15622" max="15622" width="16.85546875" customWidth="1"/>
    <col min="15623" max="15873" width="11.42578125" customWidth="1"/>
    <col min="15874" max="15874" width="53.85546875" bestFit="1" customWidth="1"/>
    <col min="15875" max="15875" width="11.42578125" customWidth="1"/>
    <col min="15876" max="15876" width="15.85546875" customWidth="1"/>
    <col min="15877" max="15877" width="13.28515625" customWidth="1"/>
    <col min="15878" max="15878" width="16.85546875" customWidth="1"/>
    <col min="15879" max="16129" width="11.42578125" customWidth="1"/>
    <col min="16130" max="16130" width="53.85546875" bestFit="1" customWidth="1"/>
    <col min="16131" max="16131" width="11.42578125" customWidth="1"/>
    <col min="16132" max="16132" width="15.85546875" customWidth="1"/>
    <col min="16133" max="16133" width="13.28515625" customWidth="1"/>
    <col min="16134" max="16134" width="16.85546875" customWidth="1"/>
    <col min="16135" max="16384" width="11.42578125" customWidth="1"/>
  </cols>
  <sheetData>
    <row r="1" spans="2:12" ht="18.75" x14ac:dyDescent="0.3">
      <c r="B1" s="79" t="s">
        <v>99</v>
      </c>
      <c r="C1" s="79"/>
      <c r="D1" s="79"/>
      <c r="E1" s="79"/>
      <c r="F1" s="79"/>
    </row>
    <row r="2" spans="2:12" ht="45" x14ac:dyDescent="0.25">
      <c r="B2" s="52" t="s">
        <v>100</v>
      </c>
      <c r="C2" s="52" t="s">
        <v>101</v>
      </c>
      <c r="D2" s="52" t="s">
        <v>102</v>
      </c>
      <c r="E2" s="52" t="s">
        <v>103</v>
      </c>
      <c r="F2" s="52" t="s">
        <v>104</v>
      </c>
    </row>
    <row r="3" spans="2:12" x14ac:dyDescent="0.25">
      <c r="B3" t="s">
        <v>105</v>
      </c>
      <c r="C3">
        <v>5570</v>
      </c>
      <c r="D3" s="53">
        <v>13</v>
      </c>
      <c r="E3" s="53">
        <v>1.72</v>
      </c>
      <c r="F3" s="53">
        <f>(D3+E3)*C3</f>
        <v>81990.400000000009</v>
      </c>
      <c r="I3" s="54"/>
      <c r="K3" s="55"/>
      <c r="L3" s="55"/>
    </row>
    <row r="4" spans="2:12" x14ac:dyDescent="0.25">
      <c r="B4" t="s">
        <v>86</v>
      </c>
      <c r="C4">
        <v>500</v>
      </c>
      <c r="D4" s="53">
        <v>114.57999999999998</v>
      </c>
      <c r="E4" s="53">
        <v>3.7399999999999993</v>
      </c>
      <c r="F4" s="53">
        <f>(D4+E4)*C4</f>
        <v>59159.999999999993</v>
      </c>
      <c r="I4" s="54"/>
      <c r="K4" s="55"/>
      <c r="L4" s="55"/>
    </row>
    <row r="5" spans="2:12" x14ac:dyDescent="0.25">
      <c r="B5" t="s">
        <v>106</v>
      </c>
      <c r="C5">
        <v>316000</v>
      </c>
      <c r="D5" s="53">
        <v>0.47000000000000008</v>
      </c>
      <c r="E5" s="53">
        <v>0.65000000000000013</v>
      </c>
      <c r="F5" s="53">
        <f>(D5+E5)*C5</f>
        <v>353920.00000000006</v>
      </c>
      <c r="I5" s="54"/>
      <c r="K5" s="55"/>
      <c r="L5" s="55"/>
    </row>
    <row r="6" spans="2:12" x14ac:dyDescent="0.25">
      <c r="B6" t="s">
        <v>88</v>
      </c>
      <c r="C6">
        <v>212000</v>
      </c>
      <c r="D6" s="53">
        <v>0.63000000000000012</v>
      </c>
      <c r="E6" s="53">
        <v>0.62000000000000011</v>
      </c>
      <c r="F6" s="53">
        <f t="shared" ref="F6:F23" si="0">(D6+E6)*C6</f>
        <v>265000.00000000006</v>
      </c>
      <c r="I6" s="54"/>
      <c r="K6" s="55"/>
      <c r="L6" s="55"/>
    </row>
    <row r="7" spans="2:12" x14ac:dyDescent="0.25">
      <c r="B7" t="s">
        <v>92</v>
      </c>
      <c r="C7">
        <v>11500</v>
      </c>
      <c r="D7" s="53">
        <v>0.67</v>
      </c>
      <c r="E7" s="53">
        <v>1.9200000000000002</v>
      </c>
      <c r="F7" s="53">
        <f t="shared" si="0"/>
        <v>29785.000000000004</v>
      </c>
      <c r="I7" s="54"/>
      <c r="K7" s="55"/>
      <c r="L7" s="55"/>
    </row>
    <row r="8" spans="2:12" x14ac:dyDescent="0.25">
      <c r="B8" t="s">
        <v>107</v>
      </c>
      <c r="C8">
        <v>610</v>
      </c>
      <c r="D8" s="53">
        <v>4.7099999999999991</v>
      </c>
      <c r="E8" s="53">
        <v>3.6799999999999993</v>
      </c>
      <c r="F8" s="53">
        <f t="shared" si="0"/>
        <v>5117.8999999999996</v>
      </c>
      <c r="I8" s="54"/>
      <c r="K8" s="55"/>
      <c r="L8" s="55"/>
    </row>
    <row r="9" spans="2:12" x14ac:dyDescent="0.25">
      <c r="B9" t="s">
        <v>4</v>
      </c>
      <c r="C9">
        <v>40</v>
      </c>
      <c r="D9" s="53">
        <v>606.67999999999995</v>
      </c>
      <c r="E9" s="53">
        <v>98.940000000000012</v>
      </c>
      <c r="F9" s="53">
        <f t="shared" si="0"/>
        <v>28224.799999999999</v>
      </c>
      <c r="I9" s="54"/>
      <c r="K9" s="55"/>
      <c r="L9" s="55"/>
    </row>
    <row r="10" spans="2:12" x14ac:dyDescent="0.25">
      <c r="B10" t="s">
        <v>5</v>
      </c>
      <c r="C10">
        <v>80</v>
      </c>
      <c r="D10" s="53">
        <v>22.79</v>
      </c>
      <c r="E10" s="53">
        <v>3.7999999999999994</v>
      </c>
      <c r="F10" s="53">
        <f t="shared" si="0"/>
        <v>2127.1999999999998</v>
      </c>
      <c r="I10" s="54"/>
      <c r="K10" s="55"/>
      <c r="L10" s="55"/>
    </row>
    <row r="11" spans="2:12" x14ac:dyDescent="0.25">
      <c r="B11" t="s">
        <v>6</v>
      </c>
      <c r="C11">
        <v>40</v>
      </c>
      <c r="D11" s="53">
        <v>13.050000000000002</v>
      </c>
      <c r="E11" s="53">
        <v>3.71</v>
      </c>
      <c r="F11" s="53">
        <f t="shared" si="0"/>
        <v>670.40000000000009</v>
      </c>
      <c r="I11" s="54"/>
      <c r="K11" s="55"/>
      <c r="L11" s="55"/>
    </row>
    <row r="12" spans="2:12" x14ac:dyDescent="0.25">
      <c r="B12" t="s">
        <v>87</v>
      </c>
      <c r="C12">
        <v>20</v>
      </c>
      <c r="D12" s="53">
        <v>42.060000000000009</v>
      </c>
      <c r="E12" s="53">
        <v>3.7399999999999993</v>
      </c>
      <c r="F12" s="53">
        <f t="shared" si="0"/>
        <v>916.00000000000023</v>
      </c>
      <c r="I12" s="54"/>
      <c r="K12" s="55"/>
      <c r="L12" s="55"/>
    </row>
    <row r="13" spans="2:12" x14ac:dyDescent="0.25">
      <c r="B13" t="s">
        <v>89</v>
      </c>
      <c r="C13">
        <v>280</v>
      </c>
      <c r="D13" s="53">
        <v>6.6000000000000005</v>
      </c>
      <c r="E13" s="53">
        <v>3.0699999999999994</v>
      </c>
      <c r="F13" s="53">
        <f t="shared" si="0"/>
        <v>2707.6</v>
      </c>
      <c r="I13" s="54"/>
      <c r="K13" s="55"/>
      <c r="L13" s="55"/>
    </row>
    <row r="14" spans="2:12" x14ac:dyDescent="0.25">
      <c r="B14" t="s">
        <v>90</v>
      </c>
      <c r="C14">
        <v>1430</v>
      </c>
      <c r="D14" s="53">
        <v>4.3699999999999992</v>
      </c>
      <c r="E14" s="53">
        <v>1.03</v>
      </c>
      <c r="F14" s="53">
        <f t="shared" si="0"/>
        <v>7721.9999999999991</v>
      </c>
      <c r="I14" s="54"/>
      <c r="K14" s="55"/>
      <c r="L14" s="55"/>
    </row>
    <row r="15" spans="2:12" x14ac:dyDescent="0.25">
      <c r="B15" t="s">
        <v>7</v>
      </c>
      <c r="C15">
        <v>5170</v>
      </c>
      <c r="D15" s="53">
        <v>3.14</v>
      </c>
      <c r="E15" s="53">
        <v>1.35</v>
      </c>
      <c r="F15" s="53">
        <f t="shared" si="0"/>
        <v>23213.300000000003</v>
      </c>
      <c r="I15" s="54"/>
      <c r="K15" s="55"/>
      <c r="L15" s="55"/>
    </row>
    <row r="16" spans="2:12" x14ac:dyDescent="0.25">
      <c r="B16" t="s">
        <v>8</v>
      </c>
      <c r="C16">
        <v>340</v>
      </c>
      <c r="D16" s="53">
        <v>2.2899999999999996</v>
      </c>
      <c r="E16" s="53">
        <v>12.269999999999998</v>
      </c>
      <c r="F16" s="53">
        <f t="shared" si="0"/>
        <v>4950.3999999999987</v>
      </c>
      <c r="I16" s="54"/>
      <c r="K16" s="55"/>
      <c r="L16" s="55"/>
    </row>
    <row r="17" spans="2:12" x14ac:dyDescent="0.25">
      <c r="B17" t="s">
        <v>9</v>
      </c>
      <c r="C17">
        <v>50</v>
      </c>
      <c r="D17" s="53">
        <v>5.17</v>
      </c>
      <c r="E17" s="53">
        <v>3.1299999999999994</v>
      </c>
      <c r="F17" s="53">
        <f t="shared" si="0"/>
        <v>414.99999999999994</v>
      </c>
      <c r="I17" s="54"/>
      <c r="K17" s="55"/>
      <c r="L17" s="55"/>
    </row>
    <row r="18" spans="2:12" x14ac:dyDescent="0.25">
      <c r="B18" t="s">
        <v>10</v>
      </c>
      <c r="C18">
        <v>340</v>
      </c>
      <c r="D18" s="53">
        <v>0.30000000000000004</v>
      </c>
      <c r="E18" s="53">
        <v>0.43000000000000005</v>
      </c>
      <c r="F18" s="53">
        <f t="shared" si="0"/>
        <v>248.20000000000005</v>
      </c>
      <c r="I18" s="54"/>
      <c r="K18" s="55"/>
      <c r="L18" s="55"/>
    </row>
    <row r="19" spans="2:12" x14ac:dyDescent="0.25">
      <c r="B19" t="s">
        <v>11</v>
      </c>
      <c r="C19">
        <v>170</v>
      </c>
      <c r="D19" s="53">
        <v>2.14</v>
      </c>
      <c r="E19" s="53">
        <v>0.4</v>
      </c>
      <c r="F19" s="53">
        <f t="shared" si="0"/>
        <v>431.8</v>
      </c>
      <c r="I19" s="54"/>
      <c r="K19" s="55"/>
      <c r="L19" s="55"/>
    </row>
    <row r="20" spans="2:12" x14ac:dyDescent="0.25">
      <c r="B20" t="s">
        <v>18</v>
      </c>
      <c r="C20">
        <v>250</v>
      </c>
      <c r="D20" s="53">
        <v>2.1699999999999995</v>
      </c>
      <c r="E20" s="53">
        <v>0.48999999999999994</v>
      </c>
      <c r="F20" s="53">
        <f t="shared" si="0"/>
        <v>664.99999999999977</v>
      </c>
      <c r="I20" s="54"/>
      <c r="K20" s="55"/>
      <c r="L20" s="55"/>
    </row>
    <row r="21" spans="2:12" x14ac:dyDescent="0.25">
      <c r="B21" t="s">
        <v>12</v>
      </c>
      <c r="C21">
        <v>80</v>
      </c>
      <c r="D21" s="53">
        <v>32.08</v>
      </c>
      <c r="E21" s="53">
        <v>3.7999999999999994</v>
      </c>
      <c r="F21" s="53">
        <f t="shared" si="0"/>
        <v>2870.3999999999996</v>
      </c>
      <c r="I21" s="54"/>
      <c r="K21" s="55"/>
      <c r="L21" s="55"/>
    </row>
    <row r="22" spans="2:12" x14ac:dyDescent="0.25">
      <c r="B22" t="s">
        <v>13</v>
      </c>
      <c r="C22">
        <v>4880</v>
      </c>
      <c r="D22" s="53">
        <v>2.4299999999999993</v>
      </c>
      <c r="E22" s="53">
        <v>1.72</v>
      </c>
      <c r="F22" s="53">
        <f t="shared" si="0"/>
        <v>20251.999999999996</v>
      </c>
      <c r="I22" s="54"/>
      <c r="K22" s="55"/>
      <c r="L22" s="55"/>
    </row>
    <row r="23" spans="2:12" x14ac:dyDescent="0.25">
      <c r="B23" t="s">
        <v>19</v>
      </c>
      <c r="C23">
        <v>510</v>
      </c>
      <c r="D23" s="53">
        <v>2.42</v>
      </c>
      <c r="E23" s="53">
        <v>12.360000000000001</v>
      </c>
      <c r="F23" s="53">
        <f t="shared" si="0"/>
        <v>7537.8</v>
      </c>
      <c r="I23" s="54"/>
      <c r="K23" s="55"/>
      <c r="L23" s="55"/>
    </row>
    <row r="24" spans="2:12" x14ac:dyDescent="0.25">
      <c r="B24" t="s">
        <v>20</v>
      </c>
      <c r="C24">
        <v>5570</v>
      </c>
      <c r="D24" s="53">
        <v>1.1300000000000001</v>
      </c>
      <c r="E24" s="53">
        <v>1.84</v>
      </c>
      <c r="F24" s="53">
        <f>(D24+E24)*C24</f>
        <v>16542.900000000001</v>
      </c>
      <c r="I24" s="54"/>
      <c r="K24" s="55"/>
      <c r="L24" s="55"/>
    </row>
    <row r="25" spans="2:12" x14ac:dyDescent="0.25">
      <c r="B25" t="s">
        <v>21</v>
      </c>
      <c r="C25">
        <v>110</v>
      </c>
      <c r="D25" s="53">
        <v>10.620000000000001</v>
      </c>
      <c r="E25" s="53">
        <v>0.09</v>
      </c>
      <c r="F25" s="53">
        <f>(D25+E25)*C25</f>
        <v>1178.1000000000001</v>
      </c>
      <c r="I25" s="54"/>
      <c r="K25" s="55"/>
      <c r="L25" s="55"/>
    </row>
    <row r="26" spans="2:12" x14ac:dyDescent="0.25">
      <c r="B26" t="s">
        <v>22</v>
      </c>
      <c r="C26">
        <v>2870</v>
      </c>
      <c r="D26" s="53">
        <v>0.84000000000000008</v>
      </c>
      <c r="E26" s="53">
        <v>9.5299999999999976</v>
      </c>
      <c r="F26" s="53">
        <f>(D26+E26)*C26</f>
        <v>29761.899999999994</v>
      </c>
      <c r="I26" s="54"/>
      <c r="K26" s="55"/>
      <c r="L26" s="55"/>
    </row>
    <row r="27" spans="2:12" x14ac:dyDescent="0.25">
      <c r="B27" t="s">
        <v>23</v>
      </c>
      <c r="C27">
        <v>4020</v>
      </c>
      <c r="D27" s="53">
        <v>0.44999999999999996</v>
      </c>
      <c r="E27" s="53">
        <v>9.44</v>
      </c>
      <c r="F27" s="53">
        <f t="shared" ref="F27:F40" si="1">(D27+E27)*C27</f>
        <v>39757.799999999996</v>
      </c>
      <c r="I27" s="54"/>
      <c r="K27" s="55"/>
      <c r="L27" s="55"/>
    </row>
    <row r="28" spans="2:12" x14ac:dyDescent="0.25">
      <c r="B28" t="s">
        <v>24</v>
      </c>
      <c r="C28">
        <v>17</v>
      </c>
      <c r="D28" s="53">
        <v>372.30999999999995</v>
      </c>
      <c r="E28" s="53">
        <v>98.879999999999981</v>
      </c>
      <c r="F28" s="53">
        <f t="shared" si="1"/>
        <v>8010.2299999999987</v>
      </c>
      <c r="I28" s="54"/>
      <c r="K28" s="55"/>
      <c r="L28" s="55"/>
    </row>
    <row r="29" spans="2:12" x14ac:dyDescent="0.25">
      <c r="B29" t="s">
        <v>25</v>
      </c>
      <c r="C29">
        <v>23</v>
      </c>
      <c r="D29" s="53">
        <v>471.95999999999992</v>
      </c>
      <c r="E29" s="53">
        <v>98.91</v>
      </c>
      <c r="F29" s="53">
        <f t="shared" si="1"/>
        <v>13130.009999999998</v>
      </c>
      <c r="I29" s="54"/>
      <c r="K29" s="55"/>
      <c r="L29" s="55"/>
    </row>
    <row r="30" spans="2:12" x14ac:dyDescent="0.25">
      <c r="B30" t="s">
        <v>26</v>
      </c>
      <c r="C30">
        <v>1150</v>
      </c>
      <c r="D30" s="53">
        <v>1.03</v>
      </c>
      <c r="E30" s="53">
        <v>0.77000000000000013</v>
      </c>
      <c r="F30" s="53">
        <f t="shared" si="1"/>
        <v>2070.0000000000005</v>
      </c>
      <c r="I30" s="54"/>
      <c r="K30" s="55"/>
      <c r="L30" s="55"/>
    </row>
    <row r="31" spans="2:12" x14ac:dyDescent="0.25">
      <c r="B31" t="s">
        <v>108</v>
      </c>
      <c r="C31">
        <v>50</v>
      </c>
      <c r="D31" s="53">
        <v>7.01</v>
      </c>
      <c r="E31" s="53">
        <v>3.0299999999999994</v>
      </c>
      <c r="F31" s="53">
        <f t="shared" si="1"/>
        <v>501.99999999999994</v>
      </c>
      <c r="I31" s="54"/>
      <c r="K31" s="55"/>
      <c r="L31" s="55"/>
    </row>
    <row r="32" spans="2:12" x14ac:dyDescent="0.25">
      <c r="B32" t="s">
        <v>28</v>
      </c>
      <c r="C32">
        <v>2070</v>
      </c>
      <c r="D32" s="53">
        <v>1.9500000000000002</v>
      </c>
      <c r="E32" s="53">
        <v>0.82000000000000006</v>
      </c>
      <c r="F32" s="53">
        <f t="shared" si="1"/>
        <v>5733.9000000000005</v>
      </c>
      <c r="I32" s="54"/>
      <c r="K32" s="55"/>
      <c r="L32" s="55"/>
    </row>
    <row r="33" spans="2:12" x14ac:dyDescent="0.25">
      <c r="B33" t="s">
        <v>29</v>
      </c>
      <c r="C33">
        <v>2960</v>
      </c>
      <c r="D33" s="53">
        <v>0.85000000000000009</v>
      </c>
      <c r="E33" s="53">
        <v>3.6199999999999992</v>
      </c>
      <c r="F33" s="53">
        <f t="shared" si="1"/>
        <v>13231.199999999997</v>
      </c>
      <c r="I33" s="54"/>
      <c r="K33" s="55"/>
      <c r="L33" s="55"/>
    </row>
    <row r="34" spans="2:12" x14ac:dyDescent="0.25">
      <c r="B34" t="s">
        <v>30</v>
      </c>
      <c r="C34">
        <v>2120</v>
      </c>
      <c r="D34" s="53">
        <v>1.24</v>
      </c>
      <c r="E34" s="53">
        <v>3.71</v>
      </c>
      <c r="F34" s="53">
        <f t="shared" si="1"/>
        <v>10494</v>
      </c>
      <c r="I34" s="54"/>
      <c r="K34" s="55"/>
      <c r="L34" s="55"/>
    </row>
    <row r="35" spans="2:12" x14ac:dyDescent="0.25">
      <c r="B35" t="s">
        <v>31</v>
      </c>
      <c r="C35">
        <v>1660</v>
      </c>
      <c r="D35" s="53">
        <v>2.66</v>
      </c>
      <c r="E35" s="53">
        <v>3.7399999999999993</v>
      </c>
      <c r="F35" s="53">
        <f t="shared" si="1"/>
        <v>10624</v>
      </c>
      <c r="I35" s="54"/>
      <c r="K35" s="55"/>
      <c r="L35" s="55"/>
    </row>
    <row r="36" spans="2:12" x14ac:dyDescent="0.25">
      <c r="B36" t="s">
        <v>32</v>
      </c>
      <c r="C36">
        <v>1120</v>
      </c>
      <c r="D36" s="53">
        <v>3.0499999999999994</v>
      </c>
      <c r="E36" s="53">
        <v>3.65</v>
      </c>
      <c r="F36" s="53">
        <f t="shared" si="1"/>
        <v>7503.9999999999991</v>
      </c>
      <c r="I36" s="54"/>
      <c r="K36" s="55"/>
      <c r="L36" s="55"/>
    </row>
    <row r="37" spans="2:12" x14ac:dyDescent="0.25">
      <c r="B37" t="s">
        <v>33</v>
      </c>
      <c r="C37">
        <v>400</v>
      </c>
      <c r="D37" s="53">
        <v>14.69</v>
      </c>
      <c r="E37" s="53">
        <v>5.5600000000000005</v>
      </c>
      <c r="F37" s="53">
        <f t="shared" si="1"/>
        <v>8100</v>
      </c>
      <c r="I37" s="54"/>
      <c r="K37" s="55"/>
      <c r="L37" s="55"/>
    </row>
    <row r="38" spans="2:12" x14ac:dyDescent="0.25">
      <c r="B38" t="s">
        <v>34</v>
      </c>
      <c r="C38">
        <v>3270</v>
      </c>
      <c r="D38" s="53">
        <v>12.079999999999998</v>
      </c>
      <c r="E38" s="53">
        <v>5.4999999999999991</v>
      </c>
      <c r="F38" s="53">
        <f t="shared" si="1"/>
        <v>57486.599999999991</v>
      </c>
      <c r="I38" s="54"/>
      <c r="K38" s="55"/>
      <c r="L38" s="55"/>
    </row>
    <row r="39" spans="2:12" x14ac:dyDescent="0.25">
      <c r="B39" t="s">
        <v>35</v>
      </c>
      <c r="C39">
        <v>2530</v>
      </c>
      <c r="D39" s="53">
        <v>3.5699999999999994</v>
      </c>
      <c r="E39" s="53">
        <v>1.82</v>
      </c>
      <c r="F39" s="53">
        <f t="shared" si="1"/>
        <v>13636.699999999999</v>
      </c>
      <c r="I39" s="54"/>
      <c r="K39" s="55"/>
      <c r="L39" s="55"/>
    </row>
    <row r="40" spans="2:12" x14ac:dyDescent="0.25">
      <c r="B40" t="s">
        <v>36</v>
      </c>
      <c r="C40">
        <v>2070</v>
      </c>
      <c r="D40" s="53">
        <v>4.5099999999999989</v>
      </c>
      <c r="E40" s="53">
        <v>1.9100000000000001</v>
      </c>
      <c r="F40" s="53">
        <f t="shared" si="1"/>
        <v>13289.399999999998</v>
      </c>
      <c r="I40" s="54"/>
      <c r="K40" s="55"/>
      <c r="L40" s="55"/>
    </row>
    <row r="41" spans="2:12" x14ac:dyDescent="0.25">
      <c r="B41" t="s">
        <v>37</v>
      </c>
      <c r="C41">
        <v>1380</v>
      </c>
      <c r="D41" s="53">
        <v>2.5699999999999994</v>
      </c>
      <c r="E41" s="53">
        <v>0.48999999999999994</v>
      </c>
      <c r="F41" s="53">
        <f>(D41+E41)*C41</f>
        <v>4222.7999999999993</v>
      </c>
      <c r="I41" s="54"/>
      <c r="K41" s="55"/>
      <c r="L41" s="55"/>
    </row>
    <row r="42" spans="2:12" x14ac:dyDescent="0.25">
      <c r="B42" t="s">
        <v>38</v>
      </c>
      <c r="C42">
        <v>1380</v>
      </c>
      <c r="D42" s="53">
        <v>2.83</v>
      </c>
      <c r="E42" s="53">
        <v>37.090000000000003</v>
      </c>
      <c r="F42" s="53">
        <f>(D42+E42)*C42</f>
        <v>55089.600000000006</v>
      </c>
      <c r="I42" s="54"/>
      <c r="K42" s="55"/>
      <c r="L42" s="55"/>
    </row>
    <row r="43" spans="2:12" x14ac:dyDescent="0.25">
      <c r="B43" t="s">
        <v>39</v>
      </c>
      <c r="C43">
        <v>1380</v>
      </c>
      <c r="D43" s="53">
        <v>0.56000000000000005</v>
      </c>
      <c r="E43" s="53">
        <v>0.82000000000000006</v>
      </c>
      <c r="F43" s="53">
        <f>(D43+E43)*C43</f>
        <v>1904.4</v>
      </c>
      <c r="I43" s="54"/>
      <c r="K43" s="55"/>
      <c r="L43" s="55"/>
    </row>
    <row r="44" spans="2:12" x14ac:dyDescent="0.25">
      <c r="B44" t="s">
        <v>40</v>
      </c>
      <c r="C44">
        <v>4020</v>
      </c>
      <c r="D44" s="53">
        <v>0.84000000000000008</v>
      </c>
      <c r="E44" s="53">
        <v>0.79</v>
      </c>
      <c r="F44" s="53">
        <f t="shared" ref="F44:F58" si="2">(D44+E44)*C44</f>
        <v>6552.6</v>
      </c>
      <c r="I44" s="54"/>
      <c r="K44" s="55"/>
      <c r="L44" s="55"/>
    </row>
    <row r="45" spans="2:12" x14ac:dyDescent="0.25">
      <c r="B45" t="s">
        <v>41</v>
      </c>
      <c r="C45">
        <v>920</v>
      </c>
      <c r="D45" s="53">
        <v>2.9899999999999993</v>
      </c>
      <c r="E45" s="53">
        <v>1.3800000000000001</v>
      </c>
      <c r="F45" s="53">
        <f t="shared" si="2"/>
        <v>4020.3999999999992</v>
      </c>
      <c r="I45" s="54"/>
      <c r="K45" s="55"/>
      <c r="L45" s="55"/>
    </row>
    <row r="46" spans="2:12" x14ac:dyDescent="0.25">
      <c r="B46" t="s">
        <v>42</v>
      </c>
      <c r="C46">
        <v>920</v>
      </c>
      <c r="D46" s="53">
        <v>3.43</v>
      </c>
      <c r="E46" s="53">
        <v>3.0899999999999994</v>
      </c>
      <c r="F46" s="53">
        <f t="shared" si="2"/>
        <v>5998.4</v>
      </c>
      <c r="I46" s="54"/>
      <c r="K46" s="55"/>
      <c r="L46" s="55"/>
    </row>
    <row r="47" spans="2:12" x14ac:dyDescent="0.25">
      <c r="B47" t="s">
        <v>43</v>
      </c>
      <c r="C47">
        <v>570</v>
      </c>
      <c r="D47" s="53">
        <v>4.09</v>
      </c>
      <c r="E47" s="53">
        <v>3</v>
      </c>
      <c r="F47" s="53">
        <f t="shared" si="2"/>
        <v>4041.2999999999997</v>
      </c>
      <c r="I47" s="54"/>
      <c r="K47" s="55"/>
      <c r="L47" s="55"/>
    </row>
    <row r="48" spans="2:12" x14ac:dyDescent="0.25">
      <c r="B48" t="s">
        <v>44</v>
      </c>
      <c r="C48">
        <v>110</v>
      </c>
      <c r="D48" s="53">
        <v>5.4499999999999984</v>
      </c>
      <c r="E48" s="53">
        <v>9.6100000000000012</v>
      </c>
      <c r="F48" s="53">
        <f t="shared" si="2"/>
        <v>1656.6</v>
      </c>
      <c r="I48" s="54"/>
      <c r="K48" s="55"/>
      <c r="L48" s="55"/>
    </row>
    <row r="49" spans="2:12" x14ac:dyDescent="0.25">
      <c r="B49" t="s">
        <v>109</v>
      </c>
      <c r="C49">
        <v>30</v>
      </c>
      <c r="D49" s="53">
        <v>26.41</v>
      </c>
      <c r="E49" s="53">
        <v>18.979999999999997</v>
      </c>
      <c r="F49" s="53">
        <f t="shared" si="2"/>
        <v>1361.7</v>
      </c>
      <c r="I49" s="54"/>
      <c r="K49" s="55"/>
      <c r="L49" s="55"/>
    </row>
    <row r="50" spans="2:12" x14ac:dyDescent="0.25">
      <c r="B50" t="s">
        <v>75</v>
      </c>
      <c r="C50">
        <v>60</v>
      </c>
      <c r="D50" s="53">
        <v>34.610000000000007</v>
      </c>
      <c r="E50" s="53">
        <v>28.690000000000005</v>
      </c>
      <c r="F50" s="53">
        <f t="shared" si="2"/>
        <v>3798.0000000000009</v>
      </c>
      <c r="I50" s="54"/>
      <c r="K50" s="55"/>
      <c r="L50" s="55"/>
    </row>
    <row r="51" spans="2:12" x14ac:dyDescent="0.25">
      <c r="B51" t="s">
        <v>110</v>
      </c>
      <c r="C51">
        <v>20</v>
      </c>
      <c r="D51" s="53">
        <v>302.58999999999992</v>
      </c>
      <c r="E51" s="53">
        <v>141.27999999999997</v>
      </c>
      <c r="F51" s="53">
        <f t="shared" si="2"/>
        <v>8877.3999999999978</v>
      </c>
      <c r="I51" s="54"/>
      <c r="K51" s="55"/>
      <c r="L51" s="55"/>
    </row>
    <row r="52" spans="2:12" x14ac:dyDescent="0.25">
      <c r="B52" t="s">
        <v>71</v>
      </c>
      <c r="C52">
        <v>1</v>
      </c>
      <c r="D52" s="53"/>
      <c r="E52" s="53"/>
      <c r="F52" s="53"/>
      <c r="I52" s="54"/>
      <c r="K52" s="55"/>
      <c r="L52" s="55"/>
    </row>
    <row r="53" spans="2:12" x14ac:dyDescent="0.25">
      <c r="B53" t="s">
        <v>72</v>
      </c>
      <c r="C53">
        <v>1</v>
      </c>
      <c r="D53" s="53"/>
      <c r="E53" s="53"/>
      <c r="F53" s="53"/>
      <c r="I53" s="54"/>
      <c r="K53" s="55"/>
      <c r="L53" s="55"/>
    </row>
    <row r="54" spans="2:12" x14ac:dyDescent="0.25">
      <c r="B54" t="s">
        <v>73</v>
      </c>
      <c r="C54">
        <v>4</v>
      </c>
      <c r="D54" s="53"/>
      <c r="E54" s="53"/>
      <c r="F54" s="53"/>
      <c r="I54" s="54"/>
      <c r="K54" s="55"/>
      <c r="L54" s="55"/>
    </row>
    <row r="55" spans="2:12" x14ac:dyDescent="0.25">
      <c r="B55" t="s">
        <v>74</v>
      </c>
      <c r="C55">
        <v>7</v>
      </c>
      <c r="D55" s="53"/>
      <c r="E55" s="53"/>
      <c r="F55" s="53"/>
      <c r="I55" s="54"/>
      <c r="K55" s="55"/>
      <c r="L55" s="55"/>
    </row>
    <row r="56" spans="2:12" x14ac:dyDescent="0.25">
      <c r="B56" t="s">
        <v>75</v>
      </c>
      <c r="C56">
        <v>1</v>
      </c>
      <c r="D56" s="53"/>
      <c r="E56" s="53"/>
      <c r="F56" s="53"/>
      <c r="I56" s="54"/>
      <c r="K56" s="55"/>
      <c r="L56" s="55"/>
    </row>
    <row r="57" spans="2:12" x14ac:dyDescent="0.25">
      <c r="B57" t="s">
        <v>76</v>
      </c>
      <c r="C57">
        <v>1</v>
      </c>
      <c r="D57" s="53"/>
      <c r="E57" s="53"/>
      <c r="F57" s="53"/>
      <c r="I57" s="54"/>
      <c r="K57" s="55"/>
      <c r="L57" s="55"/>
    </row>
    <row r="58" spans="2:12" x14ac:dyDescent="0.25">
      <c r="B58" t="s">
        <v>111</v>
      </c>
      <c r="C58">
        <v>20</v>
      </c>
      <c r="D58" s="53">
        <v>829.42</v>
      </c>
      <c r="E58" s="53">
        <v>290.14999999999998</v>
      </c>
      <c r="F58" s="53">
        <f t="shared" si="2"/>
        <v>22391.399999999998</v>
      </c>
      <c r="I58" s="54"/>
      <c r="K58" s="55"/>
      <c r="L58" s="55"/>
    </row>
    <row r="59" spans="2:12" x14ac:dyDescent="0.25">
      <c r="B59" t="s">
        <v>71</v>
      </c>
      <c r="C59">
        <v>1</v>
      </c>
      <c r="D59" s="53"/>
      <c r="E59" s="53"/>
      <c r="F59" s="53"/>
      <c r="I59" s="54"/>
      <c r="K59" s="55"/>
      <c r="L59" s="55"/>
    </row>
    <row r="60" spans="2:12" x14ac:dyDescent="0.25">
      <c r="B60" t="s">
        <v>72</v>
      </c>
      <c r="C60">
        <v>1</v>
      </c>
      <c r="D60" s="53"/>
      <c r="E60" s="53"/>
      <c r="F60" s="53"/>
      <c r="I60" s="54"/>
      <c r="K60" s="55"/>
      <c r="L60" s="55"/>
    </row>
    <row r="61" spans="2:12" x14ac:dyDescent="0.25">
      <c r="B61" t="s">
        <v>73</v>
      </c>
      <c r="C61">
        <v>10</v>
      </c>
      <c r="I61" s="54"/>
      <c r="K61" s="55"/>
      <c r="L61" s="55"/>
    </row>
    <row r="62" spans="2:12" x14ac:dyDescent="0.25">
      <c r="B62" t="s">
        <v>74</v>
      </c>
      <c r="C62">
        <v>28</v>
      </c>
      <c r="I62" s="54"/>
      <c r="K62" s="55"/>
      <c r="L62" s="55"/>
    </row>
    <row r="63" spans="2:12" x14ac:dyDescent="0.25">
      <c r="B63" t="s">
        <v>75</v>
      </c>
      <c r="C63">
        <v>4</v>
      </c>
      <c r="I63" s="54"/>
      <c r="K63" s="55"/>
      <c r="L63" s="55"/>
    </row>
    <row r="64" spans="2:12" x14ac:dyDescent="0.25">
      <c r="B64" t="s">
        <v>77</v>
      </c>
      <c r="C64">
        <v>2</v>
      </c>
      <c r="I64" s="54"/>
      <c r="K64" s="55"/>
      <c r="L64" s="55"/>
    </row>
    <row r="65" spans="2:12" x14ac:dyDescent="0.25">
      <c r="B65" t="s">
        <v>78</v>
      </c>
      <c r="C65">
        <v>1</v>
      </c>
      <c r="I65" s="54"/>
      <c r="K65" s="55"/>
      <c r="L65" s="55"/>
    </row>
    <row r="66" spans="2:12" x14ac:dyDescent="0.25">
      <c r="B66" t="s">
        <v>79</v>
      </c>
      <c r="C66">
        <v>1</v>
      </c>
      <c r="I66" s="54"/>
      <c r="K66" s="55"/>
      <c r="L66" s="55"/>
    </row>
    <row r="67" spans="2:12" x14ac:dyDescent="0.25">
      <c r="B67" t="s">
        <v>80</v>
      </c>
      <c r="C67">
        <v>1</v>
      </c>
      <c r="I67" s="54"/>
      <c r="K67" s="55"/>
      <c r="L67" s="55"/>
    </row>
    <row r="68" spans="2:12" ht="15.75" x14ac:dyDescent="0.25">
      <c r="E68" s="56" t="s">
        <v>112</v>
      </c>
      <c r="F68" s="57">
        <f>SUM(F3:F67)</f>
        <v>1268892.54</v>
      </c>
      <c r="I68" s="54"/>
      <c r="K68" s="55"/>
      <c r="L68" s="55"/>
    </row>
    <row r="69" spans="2:12" x14ac:dyDescent="0.25">
      <c r="I69" s="54"/>
      <c r="K69" s="55"/>
      <c r="L69" s="55"/>
    </row>
    <row r="70" spans="2:12" ht="18.75" x14ac:dyDescent="0.3">
      <c r="B70" s="80" t="s">
        <v>66</v>
      </c>
      <c r="C70" s="80"/>
      <c r="D70" s="80"/>
      <c r="E70" s="80"/>
      <c r="F70" s="80"/>
      <c r="I70" s="54"/>
      <c r="K70" s="55"/>
      <c r="L70" s="55"/>
    </row>
    <row r="71" spans="2:12" x14ac:dyDescent="0.25">
      <c r="B71" t="s">
        <v>113</v>
      </c>
      <c r="C71">
        <v>3450</v>
      </c>
      <c r="D71" s="53">
        <v>4.68</v>
      </c>
      <c r="E71" s="53"/>
      <c r="F71" s="53">
        <f>D71*C71</f>
        <v>16145.999999999998</v>
      </c>
      <c r="I71" s="54"/>
      <c r="K71" s="55"/>
      <c r="L71" s="55"/>
    </row>
    <row r="72" spans="2:12" x14ac:dyDescent="0.25">
      <c r="B72" t="s">
        <v>94</v>
      </c>
      <c r="C72">
        <v>4600</v>
      </c>
      <c r="D72" s="53">
        <v>5.05</v>
      </c>
      <c r="E72" s="53"/>
      <c r="F72" s="53">
        <f t="shared" ref="F72:F87" si="3">D72*C72</f>
        <v>23230</v>
      </c>
      <c r="I72" s="54"/>
      <c r="K72" s="55"/>
      <c r="L72" s="55"/>
    </row>
    <row r="73" spans="2:12" x14ac:dyDescent="0.25">
      <c r="B73" t="s">
        <v>95</v>
      </c>
      <c r="C73">
        <v>5750</v>
      </c>
      <c r="D73" s="53">
        <v>5.2299999999999986</v>
      </c>
      <c r="E73" s="53"/>
      <c r="F73" s="53">
        <f t="shared" si="3"/>
        <v>30072.499999999993</v>
      </c>
      <c r="I73" s="54"/>
      <c r="K73" s="55"/>
      <c r="L73" s="55"/>
    </row>
    <row r="74" spans="2:12" x14ac:dyDescent="0.25">
      <c r="B74" t="s">
        <v>96</v>
      </c>
      <c r="C74">
        <v>5750</v>
      </c>
      <c r="D74" s="53">
        <v>6.120000000000001</v>
      </c>
      <c r="E74" s="53"/>
      <c r="F74" s="53">
        <f t="shared" si="3"/>
        <v>35190.000000000007</v>
      </c>
      <c r="I74" s="54"/>
      <c r="K74" s="55"/>
      <c r="L74" s="55"/>
    </row>
    <row r="75" spans="2:12" x14ac:dyDescent="0.25">
      <c r="B75" t="s">
        <v>97</v>
      </c>
      <c r="C75">
        <v>5170</v>
      </c>
      <c r="D75" s="53">
        <v>7.7399999999999984</v>
      </c>
      <c r="E75" s="53"/>
      <c r="F75" s="53">
        <f t="shared" si="3"/>
        <v>40015.799999999988</v>
      </c>
      <c r="I75" s="54"/>
      <c r="K75" s="55"/>
      <c r="L75" s="55"/>
    </row>
    <row r="76" spans="2:12" x14ac:dyDescent="0.25">
      <c r="B76" t="s">
        <v>98</v>
      </c>
      <c r="C76">
        <v>570</v>
      </c>
      <c r="D76" s="53">
        <v>11.699999999999998</v>
      </c>
      <c r="E76" s="53"/>
      <c r="F76" s="53">
        <f t="shared" si="3"/>
        <v>6668.9999999999982</v>
      </c>
      <c r="I76" s="54"/>
      <c r="K76" s="55"/>
      <c r="L76" s="55"/>
    </row>
    <row r="77" spans="2:12" x14ac:dyDescent="0.25">
      <c r="B77" t="s">
        <v>14</v>
      </c>
      <c r="C77">
        <v>110</v>
      </c>
      <c r="D77" s="53">
        <v>7.65</v>
      </c>
      <c r="E77" s="53"/>
      <c r="F77" s="53">
        <f t="shared" si="3"/>
        <v>841.5</v>
      </c>
      <c r="I77" s="54"/>
      <c r="K77" s="55"/>
      <c r="L77" s="55"/>
    </row>
    <row r="78" spans="2:12" x14ac:dyDescent="0.25">
      <c r="B78" t="s">
        <v>15</v>
      </c>
      <c r="C78">
        <v>110</v>
      </c>
      <c r="D78" s="53">
        <v>10.469999999999999</v>
      </c>
      <c r="E78" s="53"/>
      <c r="F78" s="53">
        <f t="shared" si="3"/>
        <v>1151.6999999999998</v>
      </c>
      <c r="I78" s="54"/>
      <c r="K78" s="55"/>
      <c r="L78" s="55"/>
    </row>
    <row r="79" spans="2:12" x14ac:dyDescent="0.25">
      <c r="B79" t="s">
        <v>16</v>
      </c>
      <c r="C79">
        <v>110</v>
      </c>
      <c r="D79" s="53">
        <v>12.209999999999999</v>
      </c>
      <c r="E79" s="53"/>
      <c r="F79" s="53">
        <f t="shared" si="3"/>
        <v>1343.1</v>
      </c>
      <c r="I79" s="54"/>
      <c r="K79" s="55"/>
      <c r="L79" s="55"/>
    </row>
    <row r="80" spans="2:12" x14ac:dyDescent="0.25">
      <c r="B80" t="s">
        <v>114</v>
      </c>
      <c r="C80">
        <v>110</v>
      </c>
      <c r="D80" s="53">
        <v>8.2299999999999986</v>
      </c>
      <c r="E80" s="53"/>
      <c r="F80" s="53">
        <f t="shared" si="3"/>
        <v>905.29999999999984</v>
      </c>
      <c r="I80" s="54"/>
      <c r="K80" s="55"/>
      <c r="L80" s="55"/>
    </row>
    <row r="81" spans="2:12" x14ac:dyDescent="0.25">
      <c r="B81" t="s">
        <v>115</v>
      </c>
      <c r="C81">
        <v>110</v>
      </c>
      <c r="D81" s="53">
        <v>10.849999999999998</v>
      </c>
      <c r="E81" s="53"/>
      <c r="F81" s="53">
        <f t="shared" si="3"/>
        <v>1193.4999999999998</v>
      </c>
      <c r="I81" s="54"/>
      <c r="K81" s="55"/>
      <c r="L81" s="55"/>
    </row>
    <row r="82" spans="2:12" x14ac:dyDescent="0.25">
      <c r="B82" t="s">
        <v>17</v>
      </c>
      <c r="C82">
        <v>50</v>
      </c>
      <c r="D82" s="53">
        <v>12.719999999999999</v>
      </c>
      <c r="E82" s="53"/>
      <c r="F82" s="53">
        <f t="shared" si="3"/>
        <v>636</v>
      </c>
      <c r="I82" s="54"/>
      <c r="K82" s="55"/>
      <c r="L82" s="55"/>
    </row>
    <row r="83" spans="2:12" x14ac:dyDescent="0.25">
      <c r="B83" t="s">
        <v>116</v>
      </c>
      <c r="C83">
        <v>230</v>
      </c>
      <c r="D83" s="53">
        <v>5.6099999999999985</v>
      </c>
      <c r="E83" s="53"/>
      <c r="F83" s="53">
        <f t="shared" si="3"/>
        <v>1290.2999999999997</v>
      </c>
      <c r="I83" s="54"/>
      <c r="K83" s="55"/>
      <c r="L83" s="55"/>
    </row>
    <row r="84" spans="2:12" x14ac:dyDescent="0.25">
      <c r="B84" t="s">
        <v>117</v>
      </c>
      <c r="C84">
        <v>230</v>
      </c>
      <c r="D84" s="53">
        <v>4.8499999999999996</v>
      </c>
      <c r="E84" s="53"/>
      <c r="F84" s="53">
        <f t="shared" si="3"/>
        <v>1115.5</v>
      </c>
      <c r="I84" s="54"/>
      <c r="K84" s="55"/>
      <c r="L84" s="55"/>
    </row>
    <row r="85" spans="2:12" x14ac:dyDescent="0.25">
      <c r="B85" t="s">
        <v>118</v>
      </c>
      <c r="C85">
        <v>230</v>
      </c>
      <c r="D85" s="53">
        <v>4.54</v>
      </c>
      <c r="E85" s="53"/>
      <c r="F85" s="53">
        <f t="shared" si="3"/>
        <v>1044.2</v>
      </c>
      <c r="I85" s="54"/>
      <c r="K85" s="55"/>
      <c r="L85" s="55"/>
    </row>
    <row r="86" spans="2:12" x14ac:dyDescent="0.25">
      <c r="B86" t="s">
        <v>119</v>
      </c>
      <c r="C86">
        <v>230</v>
      </c>
      <c r="D86" s="53">
        <v>3.9799999999999995</v>
      </c>
      <c r="E86" s="53"/>
      <c r="F86" s="53">
        <f t="shared" si="3"/>
        <v>915.39999999999986</v>
      </c>
      <c r="I86" s="54"/>
      <c r="K86" s="55"/>
      <c r="L86" s="55"/>
    </row>
    <row r="87" spans="2:12" x14ac:dyDescent="0.25">
      <c r="B87" t="s">
        <v>50</v>
      </c>
      <c r="C87">
        <v>11560</v>
      </c>
      <c r="D87" s="53">
        <v>5.2799999999999985</v>
      </c>
      <c r="E87" s="53"/>
      <c r="F87" s="53">
        <f t="shared" si="3"/>
        <v>61036.799999999981</v>
      </c>
      <c r="I87" s="54"/>
      <c r="K87" s="55"/>
      <c r="L87" s="55"/>
    </row>
    <row r="88" spans="2:12" ht="15.75" x14ac:dyDescent="0.25">
      <c r="D88" s="53"/>
      <c r="E88" s="57" t="s">
        <v>112</v>
      </c>
      <c r="F88" s="57">
        <f>SUM(F71:F87)</f>
        <v>222796.59999999998</v>
      </c>
      <c r="I88" s="54"/>
      <c r="K88" s="55"/>
      <c r="L88" s="55"/>
    </row>
    <row r="89" spans="2:12" x14ac:dyDescent="0.25">
      <c r="I89" s="54"/>
      <c r="K89" s="55"/>
      <c r="L89" s="55"/>
    </row>
    <row r="90" spans="2:12" ht="18.75" x14ac:dyDescent="0.3">
      <c r="B90" s="80" t="s">
        <v>120</v>
      </c>
      <c r="C90" s="80"/>
      <c r="D90" s="80"/>
      <c r="E90" s="80"/>
      <c r="F90" s="80"/>
      <c r="I90" s="54"/>
      <c r="K90" s="55"/>
      <c r="L90" s="55"/>
    </row>
    <row r="91" spans="2:12" x14ac:dyDescent="0.25">
      <c r="B91" t="s">
        <v>52</v>
      </c>
      <c r="C91">
        <v>22280</v>
      </c>
      <c r="D91" s="53"/>
      <c r="E91" s="53">
        <v>4.28</v>
      </c>
      <c r="F91" s="53">
        <f>E91*C91</f>
        <v>95358.400000000009</v>
      </c>
      <c r="I91" s="54"/>
      <c r="K91" s="55"/>
      <c r="L91" s="55"/>
    </row>
    <row r="92" spans="2:12" x14ac:dyDescent="0.25">
      <c r="B92" t="s">
        <v>53</v>
      </c>
      <c r="C92">
        <v>1840</v>
      </c>
      <c r="D92" s="53"/>
      <c r="E92" s="53">
        <v>4.4900000000000011</v>
      </c>
      <c r="F92" s="53">
        <f>E92*C92</f>
        <v>8261.6000000000022</v>
      </c>
      <c r="I92" s="54"/>
      <c r="K92" s="55"/>
      <c r="L92" s="55"/>
    </row>
    <row r="93" spans="2:12" x14ac:dyDescent="0.25">
      <c r="B93" t="s">
        <v>54</v>
      </c>
      <c r="C93">
        <v>11140</v>
      </c>
      <c r="D93" s="53"/>
      <c r="E93" s="53">
        <v>4.9799999999999986</v>
      </c>
      <c r="F93" s="53">
        <f t="shared" ref="F93:F105" si="4">E93*C93</f>
        <v>55477.199999999983</v>
      </c>
      <c r="I93" s="54"/>
      <c r="K93" s="55"/>
      <c r="L93" s="55"/>
    </row>
    <row r="94" spans="2:12" x14ac:dyDescent="0.25">
      <c r="B94" t="s">
        <v>55</v>
      </c>
      <c r="C94">
        <v>850</v>
      </c>
      <c r="D94" s="53"/>
      <c r="E94" s="53">
        <v>9.1499999999999986</v>
      </c>
      <c r="F94" s="53">
        <f t="shared" si="4"/>
        <v>7777.4999999999991</v>
      </c>
      <c r="I94" s="54"/>
      <c r="K94" s="55"/>
      <c r="L94" s="55"/>
    </row>
    <row r="95" spans="2:12" x14ac:dyDescent="0.25">
      <c r="B95" t="s">
        <v>56</v>
      </c>
      <c r="C95">
        <v>11500</v>
      </c>
      <c r="D95" s="53"/>
      <c r="E95" s="53">
        <v>0.65000000000000013</v>
      </c>
      <c r="F95" s="53">
        <f t="shared" si="4"/>
        <v>7475.0000000000018</v>
      </c>
      <c r="I95" s="54"/>
      <c r="K95" s="55"/>
      <c r="L95" s="55"/>
    </row>
    <row r="96" spans="2:12" x14ac:dyDescent="0.25">
      <c r="B96" t="s">
        <v>57</v>
      </c>
      <c r="C96">
        <v>890</v>
      </c>
      <c r="D96" s="53"/>
      <c r="E96" s="53">
        <v>4.47</v>
      </c>
      <c r="F96" s="53">
        <f t="shared" si="4"/>
        <v>3978.2999999999997</v>
      </c>
      <c r="I96" s="54"/>
      <c r="K96" s="55"/>
      <c r="L96" s="55"/>
    </row>
    <row r="97" spans="2:12" x14ac:dyDescent="0.25">
      <c r="B97" t="s">
        <v>58</v>
      </c>
      <c r="C97">
        <v>410</v>
      </c>
      <c r="D97" s="53"/>
      <c r="E97" s="53">
        <v>8.9799999999999986</v>
      </c>
      <c r="F97" s="53">
        <f t="shared" si="4"/>
        <v>3681.7999999999993</v>
      </c>
      <c r="I97" s="54"/>
      <c r="K97" s="55"/>
      <c r="L97" s="55"/>
    </row>
    <row r="98" spans="2:12" x14ac:dyDescent="0.25">
      <c r="B98" t="s">
        <v>59</v>
      </c>
      <c r="C98">
        <v>240</v>
      </c>
      <c r="D98" s="53"/>
      <c r="E98" s="53">
        <v>7.6400000000000006</v>
      </c>
      <c r="F98" s="53">
        <f t="shared" si="4"/>
        <v>1833.6000000000001</v>
      </c>
      <c r="I98" s="54"/>
      <c r="K98" s="55"/>
      <c r="L98" s="55"/>
    </row>
    <row r="99" spans="2:12" x14ac:dyDescent="0.25">
      <c r="B99" t="s">
        <v>60</v>
      </c>
      <c r="C99">
        <v>480</v>
      </c>
      <c r="D99" s="53"/>
      <c r="E99" s="53">
        <v>9.5900000000000016</v>
      </c>
      <c r="F99" s="53">
        <f t="shared" si="4"/>
        <v>4603.2000000000007</v>
      </c>
      <c r="I99" s="54"/>
      <c r="K99" s="55"/>
      <c r="L99" s="55"/>
    </row>
    <row r="100" spans="2:12" x14ac:dyDescent="0.25">
      <c r="B100" t="s">
        <v>61</v>
      </c>
      <c r="C100">
        <v>90</v>
      </c>
      <c r="D100" s="53"/>
      <c r="E100" s="53">
        <v>9.0199999999999978</v>
      </c>
      <c r="F100" s="53">
        <f t="shared" si="4"/>
        <v>811.79999999999984</v>
      </c>
      <c r="I100" s="54"/>
      <c r="K100" s="55"/>
      <c r="L100" s="55"/>
    </row>
    <row r="101" spans="2:12" x14ac:dyDescent="0.25">
      <c r="B101" t="s">
        <v>62</v>
      </c>
      <c r="C101">
        <v>130</v>
      </c>
      <c r="D101" s="53"/>
      <c r="E101" s="53">
        <v>9.5299999999999976</v>
      </c>
      <c r="F101" s="53">
        <f t="shared" si="4"/>
        <v>1238.8999999999996</v>
      </c>
      <c r="I101" s="54"/>
      <c r="K101" s="55"/>
      <c r="L101" s="55"/>
    </row>
    <row r="102" spans="2:12" x14ac:dyDescent="0.25">
      <c r="B102" t="s">
        <v>63</v>
      </c>
      <c r="C102">
        <v>1380</v>
      </c>
      <c r="D102" s="53"/>
      <c r="E102" s="53">
        <v>1.37</v>
      </c>
      <c r="F102" s="53">
        <f t="shared" si="4"/>
        <v>1890.6000000000001</v>
      </c>
      <c r="I102" s="54"/>
      <c r="K102" s="55"/>
      <c r="L102" s="55"/>
    </row>
    <row r="103" spans="2:12" x14ac:dyDescent="0.25">
      <c r="B103" t="s">
        <v>64</v>
      </c>
      <c r="C103">
        <v>2850</v>
      </c>
      <c r="D103" s="53"/>
      <c r="E103" s="53">
        <v>35.529999999999994</v>
      </c>
      <c r="F103" s="53">
        <f t="shared" si="4"/>
        <v>101260.49999999999</v>
      </c>
      <c r="I103" s="54"/>
      <c r="K103" s="55"/>
      <c r="L103" s="55"/>
    </row>
    <row r="104" spans="2:12" x14ac:dyDescent="0.25">
      <c r="B104" t="s">
        <v>65</v>
      </c>
      <c r="C104">
        <v>58</v>
      </c>
      <c r="D104" s="53"/>
      <c r="E104" s="53">
        <v>457.6099999999999</v>
      </c>
      <c r="F104" s="53">
        <f t="shared" si="4"/>
        <v>26541.379999999994</v>
      </c>
      <c r="I104" s="54"/>
      <c r="K104" s="55"/>
      <c r="L104" s="55"/>
    </row>
    <row r="105" spans="2:12" x14ac:dyDescent="0.25">
      <c r="B105" t="s">
        <v>51</v>
      </c>
      <c r="C105">
        <v>75</v>
      </c>
      <c r="D105" s="53"/>
      <c r="E105" s="53">
        <v>326.92000000000007</v>
      </c>
      <c r="F105" s="53">
        <f t="shared" si="4"/>
        <v>24519.000000000007</v>
      </c>
      <c r="I105" s="54"/>
      <c r="K105" s="55"/>
      <c r="L105" s="55"/>
    </row>
    <row r="106" spans="2:12" ht="15.75" x14ac:dyDescent="0.25">
      <c r="D106" s="53"/>
      <c r="E106" s="57" t="s">
        <v>112</v>
      </c>
      <c r="F106" s="57">
        <f>SUM(F91:F105)</f>
        <v>344708.77999999997</v>
      </c>
      <c r="I106" s="54"/>
      <c r="L106" s="55"/>
    </row>
    <row r="107" spans="2:12" x14ac:dyDescent="0.25">
      <c r="D107" s="53"/>
      <c r="E107" s="53"/>
      <c r="F107" s="53"/>
    </row>
    <row r="108" spans="2:12" ht="18.75" x14ac:dyDescent="0.3">
      <c r="D108" s="81" t="s">
        <v>121</v>
      </c>
      <c r="E108" s="81"/>
      <c r="F108" s="58">
        <f>F106+F88+F68</f>
        <v>1836397.92</v>
      </c>
    </row>
    <row r="109" spans="2:12" x14ac:dyDescent="0.25">
      <c r="D109" s="53"/>
      <c r="E109" s="53"/>
      <c r="F109" s="53"/>
    </row>
    <row r="110" spans="2:12" x14ac:dyDescent="0.25">
      <c r="D110" s="53"/>
      <c r="E110" s="53"/>
      <c r="F110" s="53"/>
    </row>
    <row r="111" spans="2:12" x14ac:dyDescent="0.25">
      <c r="D111" s="53"/>
      <c r="E111" s="53"/>
      <c r="F111" s="53"/>
    </row>
  </sheetData>
  <mergeCells count="4">
    <mergeCell ref="B1:F1"/>
    <mergeCell ref="B70:F70"/>
    <mergeCell ref="B90:F90"/>
    <mergeCell ref="D108:E108"/>
  </mergeCells>
  <pageMargins left="0.7" right="0.7" top="0.75" bottom="0.75" header="0.3" footer="0.3"/>
  <pageSetup paperSize="9" scale="71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tabSelected="1" workbookViewId="0">
      <selection activeCell="M14" sqref="M14"/>
    </sheetView>
  </sheetViews>
  <sheetFormatPr defaultRowHeight="15" x14ac:dyDescent="0.25"/>
  <cols>
    <col min="1" max="1" width="8.28515625" customWidth="1"/>
    <col min="2" max="2" width="68.7109375" customWidth="1"/>
    <col min="3" max="3" width="9.5703125" customWidth="1"/>
    <col min="4" max="5" width="15.7109375" customWidth="1"/>
    <col min="6" max="6" width="24.140625" customWidth="1"/>
  </cols>
  <sheetData>
    <row r="1" spans="1:6" ht="16.5" x14ac:dyDescent="0.3">
      <c r="A1" s="82" t="s">
        <v>126</v>
      </c>
      <c r="B1" s="82"/>
      <c r="C1" s="10"/>
      <c r="D1" s="11"/>
      <c r="E1" s="11"/>
      <c r="F1" s="11"/>
    </row>
    <row r="2" spans="1:6" ht="16.5" x14ac:dyDescent="0.25">
      <c r="A2" s="71"/>
      <c r="B2" s="72"/>
      <c r="C2" s="10"/>
      <c r="D2" s="11"/>
      <c r="E2" s="11"/>
      <c r="F2" s="11"/>
    </row>
    <row r="3" spans="1:6" ht="53.25" customHeight="1" x14ac:dyDescent="0.25">
      <c r="A3" s="76" t="s">
        <v>0</v>
      </c>
      <c r="B3" s="76" t="s">
        <v>1</v>
      </c>
      <c r="C3" s="76" t="s">
        <v>2</v>
      </c>
      <c r="D3" s="77" t="s">
        <v>67</v>
      </c>
      <c r="E3" s="77" t="s">
        <v>68</v>
      </c>
      <c r="F3" s="78" t="s">
        <v>69</v>
      </c>
    </row>
    <row r="4" spans="1:6" ht="15.75" x14ac:dyDescent="0.25">
      <c r="A4" s="13"/>
      <c r="B4" s="14"/>
      <c r="C4" s="14"/>
      <c r="D4" s="7"/>
      <c r="E4" s="7"/>
      <c r="F4" s="8"/>
    </row>
    <row r="5" spans="1:6" ht="15.75" x14ac:dyDescent="0.25">
      <c r="A5" s="15" t="s">
        <v>84</v>
      </c>
      <c r="B5" s="16"/>
      <c r="C5" s="16"/>
      <c r="D5" s="3"/>
      <c r="E5" s="3"/>
      <c r="F5" s="4"/>
    </row>
    <row r="6" spans="1:6" ht="15.75" x14ac:dyDescent="0.25">
      <c r="A6" s="17">
        <v>1</v>
      </c>
      <c r="B6" s="18" t="s">
        <v>85</v>
      </c>
      <c r="C6" s="19">
        <v>5570</v>
      </c>
      <c r="D6" s="59"/>
      <c r="E6" s="59"/>
      <c r="F6" s="20">
        <f t="shared" ref="F6:F37" si="0">C6*(D6+E6)</f>
        <v>0</v>
      </c>
    </row>
    <row r="7" spans="1:6" ht="15.75" x14ac:dyDescent="0.25">
      <c r="A7" s="21">
        <v>2</v>
      </c>
      <c r="B7" s="22" t="s">
        <v>86</v>
      </c>
      <c r="C7" s="23">
        <v>500</v>
      </c>
      <c r="D7" s="59"/>
      <c r="E7" s="59"/>
      <c r="F7" s="24">
        <f t="shared" si="0"/>
        <v>0</v>
      </c>
    </row>
    <row r="8" spans="1:6" ht="15.75" x14ac:dyDescent="0.25">
      <c r="A8" s="17">
        <v>3</v>
      </c>
      <c r="B8" s="25" t="s">
        <v>91</v>
      </c>
      <c r="C8" s="26">
        <v>316000</v>
      </c>
      <c r="D8" s="59"/>
      <c r="E8" s="59"/>
      <c r="F8" s="24">
        <f t="shared" si="0"/>
        <v>0</v>
      </c>
    </row>
    <row r="9" spans="1:6" ht="15.75" customHeight="1" x14ac:dyDescent="0.25">
      <c r="A9" s="21">
        <v>4</v>
      </c>
      <c r="B9" s="25" t="s">
        <v>88</v>
      </c>
      <c r="C9" s="26">
        <v>212000</v>
      </c>
      <c r="D9" s="59"/>
      <c r="E9" s="59"/>
      <c r="F9" s="24">
        <f t="shared" si="0"/>
        <v>0</v>
      </c>
    </row>
    <row r="10" spans="1:6" ht="15.75" x14ac:dyDescent="0.25">
      <c r="A10" s="17">
        <v>5</v>
      </c>
      <c r="B10" s="22" t="s">
        <v>92</v>
      </c>
      <c r="C10" s="26">
        <v>11500</v>
      </c>
      <c r="D10" s="59"/>
      <c r="E10" s="59"/>
      <c r="F10" s="24">
        <f t="shared" si="0"/>
        <v>0</v>
      </c>
    </row>
    <row r="11" spans="1:6" ht="15.75" x14ac:dyDescent="0.25">
      <c r="A11" s="21">
        <v>6</v>
      </c>
      <c r="B11" s="22" t="s">
        <v>3</v>
      </c>
      <c r="C11" s="23">
        <v>610</v>
      </c>
      <c r="D11" s="59"/>
      <c r="E11" s="59"/>
      <c r="F11" s="24">
        <f t="shared" si="0"/>
        <v>0</v>
      </c>
    </row>
    <row r="12" spans="1:6" ht="15.75" x14ac:dyDescent="0.25">
      <c r="A12" s="17">
        <v>7</v>
      </c>
      <c r="B12" s="22" t="s">
        <v>4</v>
      </c>
      <c r="C12" s="23">
        <v>40</v>
      </c>
      <c r="D12" s="59"/>
      <c r="E12" s="59"/>
      <c r="F12" s="24">
        <f t="shared" si="0"/>
        <v>0</v>
      </c>
    </row>
    <row r="13" spans="1:6" ht="15.75" x14ac:dyDescent="0.25">
      <c r="A13" s="21">
        <v>8</v>
      </c>
      <c r="B13" s="22" t="s">
        <v>5</v>
      </c>
      <c r="C13" s="23">
        <v>80</v>
      </c>
      <c r="D13" s="59"/>
      <c r="E13" s="59"/>
      <c r="F13" s="24">
        <f t="shared" si="0"/>
        <v>0</v>
      </c>
    </row>
    <row r="14" spans="1:6" ht="15.75" x14ac:dyDescent="0.25">
      <c r="A14" s="17">
        <v>9</v>
      </c>
      <c r="B14" s="22" t="s">
        <v>6</v>
      </c>
      <c r="C14" s="23">
        <v>40</v>
      </c>
      <c r="D14" s="59"/>
      <c r="E14" s="59"/>
      <c r="F14" s="24">
        <f t="shared" si="0"/>
        <v>0</v>
      </c>
    </row>
    <row r="15" spans="1:6" ht="15.75" x14ac:dyDescent="0.25">
      <c r="A15" s="21">
        <v>10</v>
      </c>
      <c r="B15" s="22" t="s">
        <v>87</v>
      </c>
      <c r="C15" s="23">
        <v>20</v>
      </c>
      <c r="D15" s="59"/>
      <c r="E15" s="59"/>
      <c r="F15" s="24">
        <f t="shared" si="0"/>
        <v>0</v>
      </c>
    </row>
    <row r="16" spans="1:6" ht="15.75" x14ac:dyDescent="0.25">
      <c r="A16" s="17">
        <v>11</v>
      </c>
      <c r="B16" s="22" t="s">
        <v>89</v>
      </c>
      <c r="C16" s="23">
        <v>280</v>
      </c>
      <c r="D16" s="59"/>
      <c r="E16" s="59"/>
      <c r="F16" s="24">
        <f t="shared" si="0"/>
        <v>0</v>
      </c>
    </row>
    <row r="17" spans="1:6" ht="15.75" x14ac:dyDescent="0.25">
      <c r="A17" s="21">
        <v>12</v>
      </c>
      <c r="B17" s="22" t="s">
        <v>90</v>
      </c>
      <c r="C17" s="26">
        <v>1430</v>
      </c>
      <c r="D17" s="59"/>
      <c r="E17" s="59"/>
      <c r="F17" s="24">
        <f t="shared" si="0"/>
        <v>0</v>
      </c>
    </row>
    <row r="18" spans="1:6" ht="15.75" x14ac:dyDescent="0.25">
      <c r="A18" s="17">
        <v>13</v>
      </c>
      <c r="B18" s="22" t="s">
        <v>7</v>
      </c>
      <c r="C18" s="26">
        <v>5170</v>
      </c>
      <c r="D18" s="59"/>
      <c r="E18" s="59"/>
      <c r="F18" s="24">
        <f t="shared" si="0"/>
        <v>0</v>
      </c>
    </row>
    <row r="19" spans="1:6" ht="15.75" x14ac:dyDescent="0.25">
      <c r="A19" s="21">
        <v>14</v>
      </c>
      <c r="B19" s="22" t="s">
        <v>127</v>
      </c>
      <c r="C19" s="23">
        <v>340</v>
      </c>
      <c r="D19" s="59"/>
      <c r="E19" s="59"/>
      <c r="F19" s="24">
        <f t="shared" si="0"/>
        <v>0</v>
      </c>
    </row>
    <row r="20" spans="1:6" ht="15.75" x14ac:dyDescent="0.25">
      <c r="A20" s="17">
        <v>15</v>
      </c>
      <c r="B20" s="22" t="s">
        <v>9</v>
      </c>
      <c r="C20" s="23">
        <v>50</v>
      </c>
      <c r="D20" s="59"/>
      <c r="E20" s="59"/>
      <c r="F20" s="24">
        <f t="shared" si="0"/>
        <v>0</v>
      </c>
    </row>
    <row r="21" spans="1:6" ht="15.75" x14ac:dyDescent="0.25">
      <c r="A21" s="21">
        <v>16</v>
      </c>
      <c r="B21" s="22" t="s">
        <v>10</v>
      </c>
      <c r="C21" s="23">
        <v>340</v>
      </c>
      <c r="D21" s="59"/>
      <c r="E21" s="59"/>
      <c r="F21" s="24">
        <f t="shared" si="0"/>
        <v>0</v>
      </c>
    </row>
    <row r="22" spans="1:6" ht="15.75" x14ac:dyDescent="0.25">
      <c r="A22" s="17">
        <v>17</v>
      </c>
      <c r="B22" s="22" t="s">
        <v>11</v>
      </c>
      <c r="C22" s="23">
        <v>170</v>
      </c>
      <c r="D22" s="59"/>
      <c r="E22" s="59"/>
      <c r="F22" s="24">
        <f t="shared" si="0"/>
        <v>0</v>
      </c>
    </row>
    <row r="23" spans="1:6" ht="15.75" x14ac:dyDescent="0.25">
      <c r="A23" s="21">
        <v>18</v>
      </c>
      <c r="B23" s="22" t="s">
        <v>18</v>
      </c>
      <c r="C23" s="23">
        <v>250</v>
      </c>
      <c r="D23" s="59"/>
      <c r="E23" s="59"/>
      <c r="F23" s="24">
        <f t="shared" si="0"/>
        <v>0</v>
      </c>
    </row>
    <row r="24" spans="1:6" ht="15.75" x14ac:dyDescent="0.25">
      <c r="A24" s="17">
        <v>19</v>
      </c>
      <c r="B24" s="22" t="s">
        <v>12</v>
      </c>
      <c r="C24" s="23">
        <v>80</v>
      </c>
      <c r="D24" s="59"/>
      <c r="E24" s="59"/>
      <c r="F24" s="24">
        <f t="shared" si="0"/>
        <v>0</v>
      </c>
    </row>
    <row r="25" spans="1:6" ht="15.75" x14ac:dyDescent="0.25">
      <c r="A25" s="21">
        <v>20</v>
      </c>
      <c r="B25" s="22" t="s">
        <v>13</v>
      </c>
      <c r="C25" s="26">
        <v>4880</v>
      </c>
      <c r="D25" s="59"/>
      <c r="E25" s="59"/>
      <c r="F25" s="24">
        <f t="shared" si="0"/>
        <v>0</v>
      </c>
    </row>
    <row r="26" spans="1:6" ht="15.75" x14ac:dyDescent="0.25">
      <c r="A26" s="17">
        <v>21</v>
      </c>
      <c r="B26" s="22" t="s">
        <v>128</v>
      </c>
      <c r="C26" s="23">
        <v>510</v>
      </c>
      <c r="D26" s="59"/>
      <c r="E26" s="59"/>
      <c r="F26" s="24">
        <f t="shared" si="0"/>
        <v>0</v>
      </c>
    </row>
    <row r="27" spans="1:6" ht="15.75" x14ac:dyDescent="0.25">
      <c r="A27" s="21">
        <v>22</v>
      </c>
      <c r="B27" s="22" t="s">
        <v>20</v>
      </c>
      <c r="C27" s="26">
        <v>5570</v>
      </c>
      <c r="D27" s="59"/>
      <c r="E27" s="59"/>
      <c r="F27" s="24">
        <f t="shared" si="0"/>
        <v>0</v>
      </c>
    </row>
    <row r="28" spans="1:6" ht="15.75" x14ac:dyDescent="0.25">
      <c r="A28" s="17">
        <v>23</v>
      </c>
      <c r="B28" s="22" t="s">
        <v>129</v>
      </c>
      <c r="C28" s="23">
        <v>110</v>
      </c>
      <c r="D28" s="59"/>
      <c r="E28" s="59"/>
      <c r="F28" s="24">
        <f t="shared" si="0"/>
        <v>0</v>
      </c>
    </row>
    <row r="29" spans="1:6" ht="15.75" x14ac:dyDescent="0.25">
      <c r="A29" s="21">
        <v>24</v>
      </c>
      <c r="B29" s="22" t="s">
        <v>22</v>
      </c>
      <c r="C29" s="26">
        <v>2870</v>
      </c>
      <c r="D29" s="59"/>
      <c r="E29" s="59"/>
      <c r="F29" s="24">
        <f t="shared" si="0"/>
        <v>0</v>
      </c>
    </row>
    <row r="30" spans="1:6" ht="15.75" x14ac:dyDescent="0.25">
      <c r="A30" s="17">
        <v>25</v>
      </c>
      <c r="B30" s="22" t="s">
        <v>23</v>
      </c>
      <c r="C30" s="26">
        <v>4020</v>
      </c>
      <c r="D30" s="59"/>
      <c r="E30" s="59"/>
      <c r="F30" s="24">
        <f t="shared" si="0"/>
        <v>0</v>
      </c>
    </row>
    <row r="31" spans="1:6" ht="15.75" x14ac:dyDescent="0.25">
      <c r="A31" s="21">
        <v>26</v>
      </c>
      <c r="B31" s="22" t="s">
        <v>24</v>
      </c>
      <c r="C31" s="23">
        <v>17</v>
      </c>
      <c r="D31" s="59"/>
      <c r="E31" s="59"/>
      <c r="F31" s="24">
        <f t="shared" si="0"/>
        <v>0</v>
      </c>
    </row>
    <row r="32" spans="1:6" ht="15.75" x14ac:dyDescent="0.25">
      <c r="A32" s="17">
        <v>27</v>
      </c>
      <c r="B32" s="22" t="s">
        <v>25</v>
      </c>
      <c r="C32" s="23">
        <v>23</v>
      </c>
      <c r="D32" s="59"/>
      <c r="E32" s="59"/>
      <c r="F32" s="24">
        <f t="shared" si="0"/>
        <v>0</v>
      </c>
    </row>
    <row r="33" spans="1:6" ht="15.75" x14ac:dyDescent="0.25">
      <c r="A33" s="21">
        <v>28</v>
      </c>
      <c r="B33" s="22" t="s">
        <v>26</v>
      </c>
      <c r="C33" s="26">
        <v>1150</v>
      </c>
      <c r="D33" s="59"/>
      <c r="E33" s="59"/>
      <c r="F33" s="24">
        <f t="shared" si="0"/>
        <v>0</v>
      </c>
    </row>
    <row r="34" spans="1:6" ht="15.75" x14ac:dyDescent="0.25">
      <c r="A34" s="17">
        <v>29</v>
      </c>
      <c r="B34" s="22" t="s">
        <v>27</v>
      </c>
      <c r="C34" s="23">
        <v>50</v>
      </c>
      <c r="D34" s="59"/>
      <c r="E34" s="59"/>
      <c r="F34" s="24">
        <f t="shared" si="0"/>
        <v>0</v>
      </c>
    </row>
    <row r="35" spans="1:6" ht="15.75" x14ac:dyDescent="0.25">
      <c r="A35" s="21">
        <v>30</v>
      </c>
      <c r="B35" s="22" t="s">
        <v>28</v>
      </c>
      <c r="C35" s="26">
        <v>2070</v>
      </c>
      <c r="D35" s="59"/>
      <c r="E35" s="59"/>
      <c r="F35" s="24">
        <f t="shared" si="0"/>
        <v>0</v>
      </c>
    </row>
    <row r="36" spans="1:6" ht="15.75" x14ac:dyDescent="0.25">
      <c r="A36" s="17">
        <v>31</v>
      </c>
      <c r="B36" s="22" t="s">
        <v>29</v>
      </c>
      <c r="C36" s="26">
        <v>2960</v>
      </c>
      <c r="D36" s="59"/>
      <c r="E36" s="59"/>
      <c r="F36" s="24">
        <f t="shared" si="0"/>
        <v>0</v>
      </c>
    </row>
    <row r="37" spans="1:6" ht="15.75" x14ac:dyDescent="0.25">
      <c r="A37" s="21">
        <v>32</v>
      </c>
      <c r="B37" s="22" t="s">
        <v>30</v>
      </c>
      <c r="C37" s="26">
        <v>2120</v>
      </c>
      <c r="D37" s="59"/>
      <c r="E37" s="59"/>
      <c r="F37" s="24">
        <f t="shared" si="0"/>
        <v>0</v>
      </c>
    </row>
    <row r="38" spans="1:6" ht="15.75" x14ac:dyDescent="0.25">
      <c r="A38" s="17">
        <v>33</v>
      </c>
      <c r="B38" s="22" t="s">
        <v>31</v>
      </c>
      <c r="C38" s="26">
        <v>1660</v>
      </c>
      <c r="D38" s="59"/>
      <c r="E38" s="59"/>
      <c r="F38" s="24">
        <f t="shared" ref="F38:F54" si="1">C38*(D38+E38)</f>
        <v>0</v>
      </c>
    </row>
    <row r="39" spans="1:6" ht="15.75" x14ac:dyDescent="0.25">
      <c r="A39" s="21">
        <v>34</v>
      </c>
      <c r="B39" s="22" t="s">
        <v>32</v>
      </c>
      <c r="C39" s="26">
        <v>1120</v>
      </c>
      <c r="D39" s="59"/>
      <c r="E39" s="59"/>
      <c r="F39" s="24">
        <f t="shared" si="1"/>
        <v>0</v>
      </c>
    </row>
    <row r="40" spans="1:6" ht="15.75" x14ac:dyDescent="0.25">
      <c r="A40" s="17">
        <v>35</v>
      </c>
      <c r="B40" s="22" t="s">
        <v>33</v>
      </c>
      <c r="C40" s="23">
        <v>400</v>
      </c>
      <c r="D40" s="59"/>
      <c r="E40" s="59"/>
      <c r="F40" s="24">
        <f t="shared" si="1"/>
        <v>0</v>
      </c>
    </row>
    <row r="41" spans="1:6" ht="15.75" x14ac:dyDescent="0.25">
      <c r="A41" s="21">
        <v>36</v>
      </c>
      <c r="B41" s="22" t="s">
        <v>34</v>
      </c>
      <c r="C41" s="26">
        <v>3270</v>
      </c>
      <c r="D41" s="59"/>
      <c r="E41" s="59"/>
      <c r="F41" s="24">
        <f t="shared" si="1"/>
        <v>0</v>
      </c>
    </row>
    <row r="42" spans="1:6" ht="15.75" x14ac:dyDescent="0.25">
      <c r="A42" s="17">
        <v>37</v>
      </c>
      <c r="B42" s="22" t="s">
        <v>35</v>
      </c>
      <c r="C42" s="26">
        <v>2530</v>
      </c>
      <c r="D42" s="59"/>
      <c r="E42" s="59"/>
      <c r="F42" s="24">
        <f t="shared" si="1"/>
        <v>0</v>
      </c>
    </row>
    <row r="43" spans="1:6" ht="15.75" x14ac:dyDescent="0.25">
      <c r="A43" s="21">
        <v>38</v>
      </c>
      <c r="B43" s="22" t="s">
        <v>36</v>
      </c>
      <c r="C43" s="26">
        <v>2070</v>
      </c>
      <c r="D43" s="59"/>
      <c r="E43" s="59"/>
      <c r="F43" s="24">
        <f t="shared" si="1"/>
        <v>0</v>
      </c>
    </row>
    <row r="44" spans="1:6" ht="15.75" x14ac:dyDescent="0.25">
      <c r="A44" s="17">
        <v>39</v>
      </c>
      <c r="B44" s="22" t="s">
        <v>37</v>
      </c>
      <c r="C44" s="26">
        <v>1380</v>
      </c>
      <c r="D44" s="59"/>
      <c r="E44" s="59"/>
      <c r="F44" s="24">
        <f t="shared" si="1"/>
        <v>0</v>
      </c>
    </row>
    <row r="45" spans="1:6" ht="15.75" x14ac:dyDescent="0.25">
      <c r="A45" s="21">
        <v>40</v>
      </c>
      <c r="B45" s="22" t="s">
        <v>38</v>
      </c>
      <c r="C45" s="26">
        <v>1380</v>
      </c>
      <c r="D45" s="59"/>
      <c r="E45" s="59"/>
      <c r="F45" s="24">
        <f t="shared" si="1"/>
        <v>0</v>
      </c>
    </row>
    <row r="46" spans="1:6" ht="15.75" x14ac:dyDescent="0.25">
      <c r="A46" s="17">
        <v>41</v>
      </c>
      <c r="B46" s="27" t="s">
        <v>39</v>
      </c>
      <c r="C46" s="26">
        <v>1380</v>
      </c>
      <c r="D46" s="59"/>
      <c r="E46" s="59"/>
      <c r="F46" s="24">
        <f t="shared" si="1"/>
        <v>0</v>
      </c>
    </row>
    <row r="47" spans="1:6" ht="15.75" x14ac:dyDescent="0.25">
      <c r="A47" s="21">
        <v>42</v>
      </c>
      <c r="B47" s="27" t="s">
        <v>40</v>
      </c>
      <c r="C47" s="26">
        <v>4020</v>
      </c>
      <c r="D47" s="59"/>
      <c r="E47" s="59"/>
      <c r="F47" s="24">
        <f t="shared" si="1"/>
        <v>0</v>
      </c>
    </row>
    <row r="48" spans="1:6" ht="15.75" x14ac:dyDescent="0.25">
      <c r="A48" s="17">
        <v>43</v>
      </c>
      <c r="B48" s="27" t="s">
        <v>41</v>
      </c>
      <c r="C48" s="23">
        <v>920</v>
      </c>
      <c r="D48" s="59"/>
      <c r="E48" s="59"/>
      <c r="F48" s="24">
        <f t="shared" si="1"/>
        <v>0</v>
      </c>
    </row>
    <row r="49" spans="1:6" ht="15.75" x14ac:dyDescent="0.25">
      <c r="A49" s="21">
        <v>44</v>
      </c>
      <c r="B49" s="27" t="s">
        <v>42</v>
      </c>
      <c r="C49" s="23">
        <v>920</v>
      </c>
      <c r="D49" s="59"/>
      <c r="E49" s="59"/>
      <c r="F49" s="24">
        <f t="shared" si="1"/>
        <v>0</v>
      </c>
    </row>
    <row r="50" spans="1:6" ht="15.75" x14ac:dyDescent="0.25">
      <c r="A50" s="17">
        <v>45</v>
      </c>
      <c r="B50" s="27" t="s">
        <v>43</v>
      </c>
      <c r="C50" s="23">
        <v>570</v>
      </c>
      <c r="D50" s="59"/>
      <c r="E50" s="59"/>
      <c r="F50" s="24">
        <f t="shared" si="1"/>
        <v>0</v>
      </c>
    </row>
    <row r="51" spans="1:6" ht="15.75" x14ac:dyDescent="0.25">
      <c r="A51" s="21">
        <v>46</v>
      </c>
      <c r="B51" s="27" t="s">
        <v>44</v>
      </c>
      <c r="C51" s="23">
        <v>110</v>
      </c>
      <c r="D51" s="59"/>
      <c r="E51" s="59"/>
      <c r="F51" s="24">
        <f t="shared" si="1"/>
        <v>0</v>
      </c>
    </row>
    <row r="52" spans="1:6" ht="15.75" x14ac:dyDescent="0.25">
      <c r="A52" s="17">
        <v>47</v>
      </c>
      <c r="B52" s="27" t="s">
        <v>45</v>
      </c>
      <c r="C52" s="23">
        <v>30</v>
      </c>
      <c r="D52" s="59"/>
      <c r="E52" s="59"/>
      <c r="F52" s="24">
        <f t="shared" si="1"/>
        <v>0</v>
      </c>
    </row>
    <row r="53" spans="1:6" ht="15.75" customHeight="1" x14ac:dyDescent="0.25">
      <c r="A53" s="21">
        <v>48</v>
      </c>
      <c r="B53" s="28" t="s">
        <v>75</v>
      </c>
      <c r="C53" s="29">
        <v>60</v>
      </c>
      <c r="D53" s="59"/>
      <c r="E53" s="59"/>
      <c r="F53" s="24">
        <f t="shared" si="1"/>
        <v>0</v>
      </c>
    </row>
    <row r="54" spans="1:6" ht="15.75" customHeight="1" x14ac:dyDescent="0.25">
      <c r="A54" s="17">
        <v>49</v>
      </c>
      <c r="B54" s="30" t="s">
        <v>81</v>
      </c>
      <c r="C54" s="29">
        <v>20</v>
      </c>
      <c r="D54" s="59"/>
      <c r="E54" s="59"/>
      <c r="F54" s="24">
        <f t="shared" si="1"/>
        <v>0</v>
      </c>
    </row>
    <row r="55" spans="1:6" ht="15.75" customHeight="1" x14ac:dyDescent="0.25">
      <c r="A55" s="31"/>
      <c r="B55" s="28" t="s">
        <v>71</v>
      </c>
      <c r="C55" s="32">
        <v>1</v>
      </c>
      <c r="D55" s="33"/>
      <c r="E55" s="33"/>
      <c r="F55" s="33"/>
    </row>
    <row r="56" spans="1:6" ht="15.75" customHeight="1" x14ac:dyDescent="0.25">
      <c r="A56" s="31"/>
      <c r="B56" s="34" t="s">
        <v>72</v>
      </c>
      <c r="C56" s="35">
        <v>1</v>
      </c>
      <c r="D56" s="33"/>
      <c r="E56" s="33"/>
      <c r="F56" s="33"/>
    </row>
    <row r="57" spans="1:6" ht="15.75" customHeight="1" x14ac:dyDescent="0.25">
      <c r="A57" s="31"/>
      <c r="B57" s="34" t="s">
        <v>73</v>
      </c>
      <c r="C57" s="35">
        <v>4</v>
      </c>
      <c r="D57" s="33"/>
      <c r="E57" s="33"/>
      <c r="F57" s="33"/>
    </row>
    <row r="58" spans="1:6" ht="15.75" customHeight="1" x14ac:dyDescent="0.25">
      <c r="A58" s="31"/>
      <c r="B58" s="34" t="s">
        <v>74</v>
      </c>
      <c r="C58" s="35">
        <v>7</v>
      </c>
      <c r="D58" s="33"/>
      <c r="E58" s="33"/>
      <c r="F58" s="33"/>
    </row>
    <row r="59" spans="1:6" ht="15.75" customHeight="1" x14ac:dyDescent="0.25">
      <c r="A59" s="31"/>
      <c r="B59" s="34" t="s">
        <v>75</v>
      </c>
      <c r="C59" s="35">
        <v>1</v>
      </c>
      <c r="D59" s="33"/>
      <c r="E59" s="33"/>
      <c r="F59" s="33"/>
    </row>
    <row r="60" spans="1:6" ht="15.75" customHeight="1" x14ac:dyDescent="0.25">
      <c r="A60" s="31"/>
      <c r="B60" s="36" t="s">
        <v>76</v>
      </c>
      <c r="C60" s="37">
        <v>1</v>
      </c>
      <c r="D60" s="33"/>
      <c r="E60" s="33"/>
      <c r="F60" s="33"/>
    </row>
    <row r="61" spans="1:6" ht="15.75" customHeight="1" x14ac:dyDescent="0.25">
      <c r="A61" s="21">
        <v>50</v>
      </c>
      <c r="B61" s="38" t="s">
        <v>82</v>
      </c>
      <c r="C61" s="39">
        <v>20</v>
      </c>
      <c r="D61" s="51"/>
      <c r="E61" s="51"/>
      <c r="F61" s="24">
        <f>C61*(D61+E61)</f>
        <v>0</v>
      </c>
    </row>
    <row r="62" spans="1:6" ht="15.75" customHeight="1" x14ac:dyDescent="0.25">
      <c r="A62" s="31"/>
      <c r="B62" s="28" t="s">
        <v>71</v>
      </c>
      <c r="C62" s="32">
        <v>1</v>
      </c>
      <c r="D62" s="24"/>
      <c r="E62" s="24"/>
      <c r="F62" s="24"/>
    </row>
    <row r="63" spans="1:6" ht="15.75" customHeight="1" x14ac:dyDescent="0.25">
      <c r="A63" s="31"/>
      <c r="B63" s="28" t="s">
        <v>72</v>
      </c>
      <c r="C63" s="32">
        <v>1</v>
      </c>
      <c r="D63" s="24"/>
      <c r="E63" s="24"/>
      <c r="F63" s="24"/>
    </row>
    <row r="64" spans="1:6" ht="15.75" customHeight="1" x14ac:dyDescent="0.25">
      <c r="A64" s="31"/>
      <c r="B64" s="28" t="s">
        <v>73</v>
      </c>
      <c r="C64" s="32">
        <v>10</v>
      </c>
      <c r="D64" s="24"/>
      <c r="E64" s="24"/>
      <c r="F64" s="24"/>
    </row>
    <row r="65" spans="1:6" ht="15.75" customHeight="1" x14ac:dyDescent="0.25">
      <c r="A65" s="31"/>
      <c r="B65" s="28" t="s">
        <v>74</v>
      </c>
      <c r="C65" s="32">
        <v>28</v>
      </c>
      <c r="D65" s="24"/>
      <c r="E65" s="24"/>
      <c r="F65" s="24"/>
    </row>
    <row r="66" spans="1:6" ht="15.75" customHeight="1" x14ac:dyDescent="0.25">
      <c r="A66" s="31"/>
      <c r="B66" s="28" t="s">
        <v>75</v>
      </c>
      <c r="C66" s="32">
        <v>4</v>
      </c>
      <c r="D66" s="24"/>
      <c r="E66" s="24"/>
      <c r="F66" s="24"/>
    </row>
    <row r="67" spans="1:6" ht="15.75" customHeight="1" x14ac:dyDescent="0.25">
      <c r="A67" s="31"/>
      <c r="B67" s="28" t="s">
        <v>77</v>
      </c>
      <c r="C67" s="32">
        <v>2</v>
      </c>
      <c r="D67" s="24"/>
      <c r="E67" s="24"/>
      <c r="F67" s="24"/>
    </row>
    <row r="68" spans="1:6" ht="15.75" customHeight="1" x14ac:dyDescent="0.25">
      <c r="A68" s="31"/>
      <c r="B68" s="28" t="s">
        <v>78</v>
      </c>
      <c r="C68" s="32">
        <v>1</v>
      </c>
      <c r="D68" s="24"/>
      <c r="E68" s="24"/>
      <c r="F68" s="24"/>
    </row>
    <row r="69" spans="1:6" ht="15.75" customHeight="1" x14ac:dyDescent="0.25">
      <c r="A69" s="31"/>
      <c r="B69" s="28" t="s">
        <v>79</v>
      </c>
      <c r="C69" s="32">
        <v>1</v>
      </c>
      <c r="D69" s="24"/>
      <c r="E69" s="24"/>
      <c r="F69" s="24"/>
    </row>
    <row r="70" spans="1:6" ht="15.75" customHeight="1" x14ac:dyDescent="0.25">
      <c r="A70" s="31"/>
      <c r="B70" s="28" t="s">
        <v>80</v>
      </c>
      <c r="C70" s="32">
        <v>1</v>
      </c>
      <c r="D70" s="24"/>
      <c r="E70" s="24"/>
      <c r="F70" s="24"/>
    </row>
    <row r="71" spans="1:6" ht="15.75" customHeight="1" x14ac:dyDescent="0.25">
      <c r="A71" s="13"/>
      <c r="B71" s="40"/>
      <c r="C71" s="41"/>
      <c r="D71" s="42"/>
      <c r="E71" s="42"/>
      <c r="F71" s="43"/>
    </row>
    <row r="72" spans="1:6" ht="15.75" customHeight="1" x14ac:dyDescent="0.25">
      <c r="A72" s="44" t="s">
        <v>66</v>
      </c>
      <c r="B72" s="45"/>
      <c r="C72" s="45"/>
      <c r="D72" s="46"/>
      <c r="E72" s="46"/>
      <c r="F72" s="47"/>
    </row>
    <row r="73" spans="1:6" ht="15.75" customHeight="1" x14ac:dyDescent="0.25">
      <c r="A73" s="17" t="s">
        <v>0</v>
      </c>
      <c r="B73" s="17" t="s">
        <v>1</v>
      </c>
      <c r="C73" s="17" t="s">
        <v>2</v>
      </c>
      <c r="D73" s="5" t="s">
        <v>67</v>
      </c>
      <c r="E73" s="9"/>
      <c r="F73" s="6" t="s">
        <v>69</v>
      </c>
    </row>
    <row r="74" spans="1:6" ht="15.75" customHeight="1" x14ac:dyDescent="0.25">
      <c r="A74" s="21">
        <v>51</v>
      </c>
      <c r="B74" s="22" t="s">
        <v>93</v>
      </c>
      <c r="C74" s="26">
        <v>3450</v>
      </c>
      <c r="D74" s="59"/>
      <c r="E74" s="24"/>
      <c r="F74" s="24">
        <f t="shared" ref="F74:F90" si="2">C74*D74</f>
        <v>0</v>
      </c>
    </row>
    <row r="75" spans="1:6" ht="15.75" customHeight="1" x14ac:dyDescent="0.25">
      <c r="A75" s="21">
        <v>52</v>
      </c>
      <c r="B75" s="22" t="s">
        <v>94</v>
      </c>
      <c r="C75" s="26">
        <v>4600</v>
      </c>
      <c r="D75" s="59"/>
      <c r="E75" s="24"/>
      <c r="F75" s="24">
        <f t="shared" si="2"/>
        <v>0</v>
      </c>
    </row>
    <row r="76" spans="1:6" ht="15.75" customHeight="1" x14ac:dyDescent="0.25">
      <c r="A76" s="21">
        <v>53</v>
      </c>
      <c r="B76" s="22" t="s">
        <v>95</v>
      </c>
      <c r="C76" s="26">
        <v>5750</v>
      </c>
      <c r="D76" s="59"/>
      <c r="E76" s="24"/>
      <c r="F76" s="24">
        <f t="shared" si="2"/>
        <v>0</v>
      </c>
    </row>
    <row r="77" spans="1:6" ht="15.75" customHeight="1" x14ac:dyDescent="0.25">
      <c r="A77" s="21">
        <v>54</v>
      </c>
      <c r="B77" s="22" t="s">
        <v>96</v>
      </c>
      <c r="C77" s="26">
        <v>5750</v>
      </c>
      <c r="D77" s="59"/>
      <c r="E77" s="24"/>
      <c r="F77" s="24">
        <f t="shared" si="2"/>
        <v>0</v>
      </c>
    </row>
    <row r="78" spans="1:6" ht="15.75" customHeight="1" x14ac:dyDescent="0.25">
      <c r="A78" s="21">
        <v>55</v>
      </c>
      <c r="B78" s="22" t="s">
        <v>97</v>
      </c>
      <c r="C78" s="26">
        <v>5170</v>
      </c>
      <c r="D78" s="59"/>
      <c r="E78" s="24"/>
      <c r="F78" s="24">
        <f t="shared" si="2"/>
        <v>0</v>
      </c>
    </row>
    <row r="79" spans="1:6" ht="15.75" customHeight="1" x14ac:dyDescent="0.25">
      <c r="A79" s="21">
        <v>56</v>
      </c>
      <c r="B79" s="22" t="s">
        <v>98</v>
      </c>
      <c r="C79" s="23">
        <v>570</v>
      </c>
      <c r="D79" s="59"/>
      <c r="E79" s="24"/>
      <c r="F79" s="24">
        <f t="shared" si="2"/>
        <v>0</v>
      </c>
    </row>
    <row r="80" spans="1:6" ht="15.75" customHeight="1" x14ac:dyDescent="0.25">
      <c r="A80" s="21">
        <v>57</v>
      </c>
      <c r="B80" s="22" t="s">
        <v>130</v>
      </c>
      <c r="C80" s="23">
        <v>110</v>
      </c>
      <c r="D80" s="59"/>
      <c r="E80" s="24"/>
      <c r="F80" s="24">
        <f t="shared" si="2"/>
        <v>0</v>
      </c>
    </row>
    <row r="81" spans="1:6" ht="15.75" customHeight="1" x14ac:dyDescent="0.25">
      <c r="A81" s="21">
        <v>58</v>
      </c>
      <c r="B81" s="27" t="s">
        <v>131</v>
      </c>
      <c r="C81" s="23">
        <v>110</v>
      </c>
      <c r="D81" s="59"/>
      <c r="E81" s="24"/>
      <c r="F81" s="24">
        <f t="shared" si="2"/>
        <v>0</v>
      </c>
    </row>
    <row r="82" spans="1:6" ht="15.75" customHeight="1" x14ac:dyDescent="0.25">
      <c r="A82" s="21">
        <v>59</v>
      </c>
      <c r="B82" s="27" t="s">
        <v>132</v>
      </c>
      <c r="C82" s="23">
        <v>110</v>
      </c>
      <c r="D82" s="59"/>
      <c r="E82" s="24"/>
      <c r="F82" s="24">
        <f t="shared" si="2"/>
        <v>0</v>
      </c>
    </row>
    <row r="83" spans="1:6" ht="15.75" customHeight="1" x14ac:dyDescent="0.25">
      <c r="A83" s="21">
        <v>60</v>
      </c>
      <c r="B83" s="27" t="s">
        <v>133</v>
      </c>
      <c r="C83" s="23">
        <v>110</v>
      </c>
      <c r="D83" s="59"/>
      <c r="E83" s="24"/>
      <c r="F83" s="24">
        <f t="shared" si="2"/>
        <v>0</v>
      </c>
    </row>
    <row r="84" spans="1:6" ht="15.75" customHeight="1" x14ac:dyDescent="0.25">
      <c r="A84" s="21">
        <v>61</v>
      </c>
      <c r="B84" s="27" t="s">
        <v>134</v>
      </c>
      <c r="C84" s="23">
        <v>110</v>
      </c>
      <c r="D84" s="59"/>
      <c r="E84" s="24"/>
      <c r="F84" s="24">
        <f t="shared" si="2"/>
        <v>0</v>
      </c>
    </row>
    <row r="85" spans="1:6" ht="15.75" customHeight="1" x14ac:dyDescent="0.25">
      <c r="A85" s="21">
        <v>62</v>
      </c>
      <c r="B85" s="27" t="s">
        <v>135</v>
      </c>
      <c r="C85" s="23">
        <v>50</v>
      </c>
      <c r="D85" s="59"/>
      <c r="E85" s="24"/>
      <c r="F85" s="24">
        <f t="shared" si="2"/>
        <v>0</v>
      </c>
    </row>
    <row r="86" spans="1:6" ht="15.75" customHeight="1" x14ac:dyDescent="0.25">
      <c r="A86" s="21">
        <v>63</v>
      </c>
      <c r="B86" s="48" t="s">
        <v>46</v>
      </c>
      <c r="C86" s="23">
        <v>230</v>
      </c>
      <c r="D86" s="59"/>
      <c r="E86" s="24"/>
      <c r="F86" s="24">
        <f t="shared" si="2"/>
        <v>0</v>
      </c>
    </row>
    <row r="87" spans="1:6" ht="15.75" customHeight="1" x14ac:dyDescent="0.25">
      <c r="A87" s="21">
        <v>64</v>
      </c>
      <c r="B87" s="48" t="s">
        <v>47</v>
      </c>
      <c r="C87" s="23">
        <v>230</v>
      </c>
      <c r="D87" s="59"/>
      <c r="E87" s="24"/>
      <c r="F87" s="24">
        <f t="shared" si="2"/>
        <v>0</v>
      </c>
    </row>
    <row r="88" spans="1:6" ht="15.75" customHeight="1" x14ac:dyDescent="0.25">
      <c r="A88" s="21">
        <v>65</v>
      </c>
      <c r="B88" s="48" t="s">
        <v>48</v>
      </c>
      <c r="C88" s="23">
        <v>230</v>
      </c>
      <c r="D88" s="59"/>
      <c r="E88" s="24"/>
      <c r="F88" s="24">
        <f t="shared" si="2"/>
        <v>0</v>
      </c>
    </row>
    <row r="89" spans="1:6" ht="15.75" customHeight="1" x14ac:dyDescent="0.25">
      <c r="A89" s="21">
        <v>66</v>
      </c>
      <c r="B89" s="48" t="s">
        <v>49</v>
      </c>
      <c r="C89" s="23">
        <v>230</v>
      </c>
      <c r="D89" s="59"/>
      <c r="E89" s="24"/>
      <c r="F89" s="24">
        <f t="shared" si="2"/>
        <v>0</v>
      </c>
    </row>
    <row r="90" spans="1:6" ht="15.75" customHeight="1" x14ac:dyDescent="0.25">
      <c r="A90" s="21">
        <v>67</v>
      </c>
      <c r="B90" s="22" t="s">
        <v>50</v>
      </c>
      <c r="C90" s="26">
        <v>11560</v>
      </c>
      <c r="D90" s="59"/>
      <c r="E90" s="24"/>
      <c r="F90" s="24">
        <f t="shared" si="2"/>
        <v>0</v>
      </c>
    </row>
    <row r="91" spans="1:6" ht="15.75" x14ac:dyDescent="0.25">
      <c r="A91" s="13"/>
      <c r="B91" s="40"/>
      <c r="C91" s="41"/>
      <c r="D91" s="42"/>
      <c r="E91" s="42"/>
      <c r="F91" s="43"/>
    </row>
    <row r="92" spans="1:6" ht="15.75" x14ac:dyDescent="0.25">
      <c r="A92" s="44" t="s">
        <v>83</v>
      </c>
      <c r="B92" s="45"/>
      <c r="C92" s="45"/>
      <c r="D92" s="46"/>
      <c r="E92" s="46"/>
      <c r="F92" s="47"/>
    </row>
    <row r="93" spans="1:6" ht="15.75" customHeight="1" x14ac:dyDescent="0.25">
      <c r="A93" s="21" t="s">
        <v>0</v>
      </c>
      <c r="B93" s="21" t="s">
        <v>1</v>
      </c>
      <c r="C93" s="21" t="s">
        <v>2</v>
      </c>
      <c r="D93" s="9"/>
      <c r="E93" s="1" t="s">
        <v>70</v>
      </c>
      <c r="F93" s="2" t="s">
        <v>69</v>
      </c>
    </row>
    <row r="94" spans="1:6" ht="15.75" x14ac:dyDescent="0.25">
      <c r="A94" s="21">
        <v>68</v>
      </c>
      <c r="B94" s="22" t="s">
        <v>52</v>
      </c>
      <c r="C94" s="26">
        <v>22280</v>
      </c>
      <c r="D94" s="24"/>
      <c r="E94" s="59"/>
      <c r="F94" s="24">
        <f t="shared" ref="F94:F106" si="3">C94*E94</f>
        <v>0</v>
      </c>
    </row>
    <row r="95" spans="1:6" ht="15.75" x14ac:dyDescent="0.25">
      <c r="A95" s="21">
        <v>69</v>
      </c>
      <c r="B95" s="22" t="s">
        <v>53</v>
      </c>
      <c r="C95" s="26">
        <v>1840</v>
      </c>
      <c r="D95" s="24"/>
      <c r="E95" s="59"/>
      <c r="F95" s="24">
        <f t="shared" si="3"/>
        <v>0</v>
      </c>
    </row>
    <row r="96" spans="1:6" ht="15.75" x14ac:dyDescent="0.25">
      <c r="A96" s="21">
        <v>70</v>
      </c>
      <c r="B96" s="22" t="s">
        <v>54</v>
      </c>
      <c r="C96" s="26">
        <v>11140</v>
      </c>
      <c r="D96" s="24"/>
      <c r="E96" s="59"/>
      <c r="F96" s="24">
        <f t="shared" si="3"/>
        <v>0</v>
      </c>
    </row>
    <row r="97" spans="1:6" ht="15.75" x14ac:dyDescent="0.25">
      <c r="A97" s="21">
        <v>71</v>
      </c>
      <c r="B97" s="22" t="s">
        <v>55</v>
      </c>
      <c r="C97" s="23">
        <v>850</v>
      </c>
      <c r="D97" s="24"/>
      <c r="E97" s="59"/>
      <c r="F97" s="24">
        <f t="shared" si="3"/>
        <v>0</v>
      </c>
    </row>
    <row r="98" spans="1:6" ht="15.75" x14ac:dyDescent="0.25">
      <c r="A98" s="21">
        <v>72</v>
      </c>
      <c r="B98" s="22" t="s">
        <v>56</v>
      </c>
      <c r="C98" s="26">
        <v>11500</v>
      </c>
      <c r="D98" s="24"/>
      <c r="E98" s="59"/>
      <c r="F98" s="24">
        <f t="shared" si="3"/>
        <v>0</v>
      </c>
    </row>
    <row r="99" spans="1:6" ht="15.75" x14ac:dyDescent="0.25">
      <c r="A99" s="21">
        <v>73</v>
      </c>
      <c r="B99" s="22" t="s">
        <v>57</v>
      </c>
      <c r="C99" s="23">
        <v>890</v>
      </c>
      <c r="D99" s="24"/>
      <c r="E99" s="59"/>
      <c r="F99" s="24">
        <f t="shared" si="3"/>
        <v>0</v>
      </c>
    </row>
    <row r="100" spans="1:6" ht="15.75" x14ac:dyDescent="0.25">
      <c r="A100" s="21">
        <v>74</v>
      </c>
      <c r="B100" s="22" t="s">
        <v>58</v>
      </c>
      <c r="C100" s="23">
        <v>410</v>
      </c>
      <c r="D100" s="24"/>
      <c r="E100" s="59"/>
      <c r="F100" s="24">
        <f t="shared" si="3"/>
        <v>0</v>
      </c>
    </row>
    <row r="101" spans="1:6" ht="15.75" x14ac:dyDescent="0.25">
      <c r="A101" s="21">
        <v>75</v>
      </c>
      <c r="B101" s="22" t="s">
        <v>59</v>
      </c>
      <c r="C101" s="23">
        <v>240</v>
      </c>
      <c r="D101" s="24"/>
      <c r="E101" s="59"/>
      <c r="F101" s="24">
        <f t="shared" si="3"/>
        <v>0</v>
      </c>
    </row>
    <row r="102" spans="1:6" ht="15.75" x14ac:dyDescent="0.25">
      <c r="A102" s="21">
        <v>76</v>
      </c>
      <c r="B102" s="22" t="s">
        <v>60</v>
      </c>
      <c r="C102" s="23">
        <v>480</v>
      </c>
      <c r="D102" s="24"/>
      <c r="E102" s="59"/>
      <c r="F102" s="24">
        <f t="shared" si="3"/>
        <v>0</v>
      </c>
    </row>
    <row r="103" spans="1:6" ht="15.75" x14ac:dyDescent="0.25">
      <c r="A103" s="21">
        <v>77</v>
      </c>
      <c r="B103" s="22" t="s">
        <v>61</v>
      </c>
      <c r="C103" s="23">
        <v>90</v>
      </c>
      <c r="D103" s="24"/>
      <c r="E103" s="59"/>
      <c r="F103" s="24">
        <f t="shared" si="3"/>
        <v>0</v>
      </c>
    </row>
    <row r="104" spans="1:6" ht="15.75" x14ac:dyDescent="0.25">
      <c r="A104" s="21">
        <v>78</v>
      </c>
      <c r="B104" s="22" t="s">
        <v>62</v>
      </c>
      <c r="C104" s="23">
        <v>130</v>
      </c>
      <c r="D104" s="24"/>
      <c r="E104" s="59"/>
      <c r="F104" s="24">
        <f t="shared" si="3"/>
        <v>0</v>
      </c>
    </row>
    <row r="105" spans="1:6" ht="15.75" x14ac:dyDescent="0.25">
      <c r="A105" s="21">
        <v>79</v>
      </c>
      <c r="B105" s="27" t="s">
        <v>63</v>
      </c>
      <c r="C105" s="26">
        <v>1380</v>
      </c>
      <c r="D105" s="24"/>
      <c r="E105" s="59"/>
      <c r="F105" s="24">
        <f t="shared" si="3"/>
        <v>0</v>
      </c>
    </row>
    <row r="106" spans="1:6" ht="15.75" x14ac:dyDescent="0.25">
      <c r="A106" s="21">
        <v>80</v>
      </c>
      <c r="B106" s="22" t="s">
        <v>64</v>
      </c>
      <c r="C106" s="26">
        <v>2850</v>
      </c>
      <c r="D106" s="24"/>
      <c r="E106" s="59"/>
      <c r="F106" s="24">
        <f t="shared" si="3"/>
        <v>0</v>
      </c>
    </row>
    <row r="107" spans="1:6" ht="15.75" x14ac:dyDescent="0.25">
      <c r="A107" s="21">
        <v>81</v>
      </c>
      <c r="B107" s="22" t="s">
        <v>65</v>
      </c>
      <c r="C107" s="23">
        <v>58</v>
      </c>
      <c r="D107" s="24"/>
      <c r="E107" s="59"/>
      <c r="F107" s="24">
        <f>C107*E107</f>
        <v>0</v>
      </c>
    </row>
    <row r="108" spans="1:6" ht="16.5" thickBot="1" x14ac:dyDescent="0.3">
      <c r="A108" s="12">
        <v>82</v>
      </c>
      <c r="B108" s="49" t="s">
        <v>51</v>
      </c>
      <c r="C108" s="29">
        <v>75</v>
      </c>
      <c r="D108" s="50"/>
      <c r="E108" s="60"/>
      <c r="F108" s="50">
        <f>C108*E108</f>
        <v>0</v>
      </c>
    </row>
    <row r="109" spans="1:6" ht="18.75" x14ac:dyDescent="0.3">
      <c r="A109" s="61"/>
      <c r="B109" s="62" t="s">
        <v>125</v>
      </c>
      <c r="C109" s="63"/>
      <c r="D109" s="64"/>
      <c r="E109" s="64"/>
      <c r="F109" s="73">
        <f>SUM(F6:F108)</f>
        <v>0</v>
      </c>
    </row>
    <row r="110" spans="1:6" ht="15.75" x14ac:dyDescent="0.25">
      <c r="A110" s="65"/>
      <c r="B110" s="66" t="s">
        <v>122</v>
      </c>
      <c r="C110" s="67">
        <v>20</v>
      </c>
      <c r="D110" s="67"/>
      <c r="E110" s="67"/>
      <c r="F110" s="74"/>
    </row>
    <row r="111" spans="1:6" ht="15.75" x14ac:dyDescent="0.25">
      <c r="A111" s="65"/>
      <c r="B111" s="66" t="s">
        <v>123</v>
      </c>
      <c r="C111" s="67"/>
      <c r="D111" s="67"/>
      <c r="E111" s="67"/>
      <c r="F111" s="74">
        <f>0.2*F109</f>
        <v>0</v>
      </c>
    </row>
    <row r="112" spans="1:6" ht="19.5" thickBot="1" x14ac:dyDescent="0.3">
      <c r="A112" s="68"/>
      <c r="B112" s="69" t="s">
        <v>124</v>
      </c>
      <c r="C112" s="70"/>
      <c r="D112" s="70"/>
      <c r="E112" s="70"/>
      <c r="F112" s="75">
        <f>F111+F109</f>
        <v>0</v>
      </c>
    </row>
  </sheetData>
  <sheetProtection selectLockedCells="1"/>
  <mergeCells count="1">
    <mergeCell ref="A1:B1"/>
  </mergeCells>
  <pageMargins left="0.7" right="0.7" top="0.75" bottom="0.75" header="0.3" footer="0.3"/>
  <pageSetup paperSize="9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Dicit</vt:lpstr>
      <vt:lpstr>Návrh cenníka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Oto.Cermak@minv.sk</dc:creator>
  <cp:lastModifiedBy>SITB.BA</cp:lastModifiedBy>
  <cp:lastPrinted>2018-05-28T09:39:41Z</cp:lastPrinted>
  <dcterms:created xsi:type="dcterms:W3CDTF">2018-04-11T14:12:08Z</dcterms:created>
  <dcterms:modified xsi:type="dcterms:W3CDTF">2018-11-15T13:35:44Z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COO.2176.102.10.875930</vt:lpwstr>
  </property>
  <property fmtid="{D5CDD505-2E9C-101B-9397-08002B2CF9AE}" pid="3" name="FSC#ELAKGOV@1.1001:PersonalSubjAddress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Gender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SurName">
    <vt:lpwstr/>
  </property>
  <property fmtid="{D5CDD505-2E9C-101B-9397-08002B2CF9AE}" pid="8" name="FSC#COOELAK@1.1001:ApprovedAt">
    <vt:lpwstr/>
  </property>
  <property fmtid="{D5CDD505-2E9C-101B-9397-08002B2CF9AE}" pid="9" name="FSC#COOELAK@1.1001:ApprovedBy">
    <vt:lpwstr/>
  </property>
  <property fmtid="{D5CDD505-2E9C-101B-9397-08002B2CF9AE}" pid="10" name="FSC#COOELAK@1.1001:ApproverFirstName">
    <vt:lpwstr/>
  </property>
  <property fmtid="{D5CDD505-2E9C-101B-9397-08002B2CF9AE}" pid="11" name="FSC#COOELAK@1.1001:ApproverSurName">
    <vt:lpwstr/>
  </property>
  <property fmtid="{D5CDD505-2E9C-101B-9397-08002B2CF9AE}" pid="12" name="FSC#COOELAK@1.1001:ApproverTitle">
    <vt:lpwstr/>
  </property>
  <property fmtid="{D5CDD505-2E9C-101B-9397-08002B2CF9AE}" pid="13" name="FSC#COOELAK@1.1001:BaseNumber">
    <vt:lpwstr/>
  </property>
  <property fmtid="{D5CDD505-2E9C-101B-9397-08002B2CF9AE}" pid="14" name="FSC#COOELAK@1.1001:CreatedAt">
    <vt:lpwstr>04.06.2018</vt:lpwstr>
  </property>
  <property fmtid="{D5CDD505-2E9C-101B-9397-08002B2CF9AE}" pid="15" name="FSC#COOELAK@1.1001:CurrentUserEmail">
    <vt:lpwstr>Elena.Brachnakova@minv.sk</vt:lpwstr>
  </property>
  <property fmtid="{D5CDD505-2E9C-101B-9397-08002B2CF9AE}" pid="16" name="FSC#COOELAK@1.1001:CurrentUserRolePos">
    <vt:lpwstr>referent 4</vt:lpwstr>
  </property>
  <property fmtid="{D5CDD505-2E9C-101B-9397-08002B2CF9AE}" pid="17" name="FSC#COOELAK@1.1001:Department">
    <vt:lpwstr>SITB-OSK5 (Oddelenie infraštruktúry)</vt:lpwstr>
  </property>
  <property fmtid="{D5CDD505-2E9C-101B-9397-08002B2CF9AE}" pid="18" name="FSC#COOELAK@1.1001:DispatchedAt">
    <vt:lpwstr/>
  </property>
  <property fmtid="{D5CDD505-2E9C-101B-9397-08002B2CF9AE}" pid="19" name="FSC#COOELAK@1.1001:DispatchedBy">
    <vt:lpwstr/>
  </property>
  <property fmtid="{D5CDD505-2E9C-101B-9397-08002B2CF9AE}" pid="20" name="FSC#COOELAK@1.1001:ExternalDate">
    <vt:lpwstr/>
  </property>
  <property fmtid="{D5CDD505-2E9C-101B-9397-08002B2CF9AE}" pid="21" name="FSC#COOELAK@1.1001:ExternalRef">
    <vt:lpwstr/>
  </property>
  <property fmtid="{D5CDD505-2E9C-101B-9397-08002B2CF9AE}" pid="22" name="FSC#COOELAK@1.1001:FileRefBarCode">
    <vt:lpwstr/>
  </property>
  <property fmtid="{D5CDD505-2E9C-101B-9397-08002B2CF9AE}" pid="23" name="FSC#COOELAK@1.1001:FileReference">
    <vt:lpwstr/>
  </property>
  <property fmtid="{D5CDD505-2E9C-101B-9397-08002B2CF9AE}" pid="24" name="FSC#COOELAK@1.1001:FileRefOrdinal">
    <vt:lpwstr/>
  </property>
  <property fmtid="{D5CDD505-2E9C-101B-9397-08002B2CF9AE}" pid="25" name="FSC#COOELAK@1.1001:FileRefOU">
    <vt:lpwstr/>
  </property>
  <property fmtid="{D5CDD505-2E9C-101B-9397-08002B2CF9AE}" pid="26" name="FSC#COOELAK@1.1001:FileRefYear">
    <vt:lpwstr/>
  </property>
  <property fmtid="{D5CDD505-2E9C-101B-9397-08002B2CF9AE}" pid="27" name="FSC#COOELAK@1.1001:IncomingNumber">
    <vt:lpwstr/>
  </property>
  <property fmtid="{D5CDD505-2E9C-101B-9397-08002B2CF9AE}" pid="28" name="FSC#COOELAK@1.1001:IncomingSubject">
    <vt:lpwstr/>
  </property>
  <property fmtid="{D5CDD505-2E9C-101B-9397-08002B2CF9AE}" pid="29" name="FSC#COOELAK@1.1001:ObjBarCode">
    <vt:lpwstr>*COO.2176.102.10.875930*</vt:lpwstr>
  </property>
  <property fmtid="{D5CDD505-2E9C-101B-9397-08002B2CF9AE}" pid="30" name="FSC#COOELAK@1.1001:Organization">
    <vt:lpwstr/>
  </property>
  <property fmtid="{D5CDD505-2E9C-101B-9397-08002B2CF9AE}" pid="31" name="FSC#COOELAK@1.1001:OU">
    <vt:lpwstr>SITB-OSK5 (Oddelenie infraštruktúry)</vt:lpwstr>
  </property>
  <property fmtid="{D5CDD505-2E9C-101B-9397-08002B2CF9AE}" pid="32" name="FSC#COOELAK@1.1001:Owner">
    <vt:lpwstr> plk. Ing. Čermák</vt:lpwstr>
  </property>
  <property fmtid="{D5CDD505-2E9C-101B-9397-08002B2CF9AE}" pid="33" name="FSC#COOELAK@1.1001:OwnerExtension">
    <vt:lpwstr/>
  </property>
  <property fmtid="{D5CDD505-2E9C-101B-9397-08002B2CF9AE}" pid="34" name="FSC#COOELAK@1.1001:OwnerFaxExtension">
    <vt:lpwstr/>
  </property>
  <property fmtid="{D5CDD505-2E9C-101B-9397-08002B2CF9AE}" pid="35" name="FSC#COOELAK@1.1001:Priority">
    <vt:lpwstr/>
  </property>
  <property fmtid="{D5CDD505-2E9C-101B-9397-08002B2CF9AE}" pid="36" name="FSC#COOELAK@1.1001:ProcessResponsible">
    <vt:lpwstr/>
  </property>
  <property fmtid="{D5CDD505-2E9C-101B-9397-08002B2CF9AE}" pid="37" name="FSC#COOELAK@1.1001:ProcessResponsibleFax">
    <vt:lpwstr/>
  </property>
  <property fmtid="{D5CDD505-2E9C-101B-9397-08002B2CF9AE}" pid="38" name="FSC#COOELAK@1.1001:ProcessResponsibleMail">
    <vt:lpwstr/>
  </property>
  <property fmtid="{D5CDD505-2E9C-101B-9397-08002B2CF9AE}" pid="39" name="FSC#COOELAK@1.1001:ProcessResponsiblePhone">
    <vt:lpwstr/>
  </property>
  <property fmtid="{D5CDD505-2E9C-101B-9397-08002B2CF9AE}" pid="40" name="FSC#COOELAK@1.1001:RefBarCode">
    <vt:lpwstr/>
  </property>
  <property fmtid="{D5CDD505-2E9C-101B-9397-08002B2CF9AE}" pid="41" name="FSC#COOELAK@1.1001:SettlementApprovedAt">
    <vt:lpwstr/>
  </property>
  <property fmtid="{D5CDD505-2E9C-101B-9397-08002B2CF9AE}" pid="42" name="FSC#COOELAK@1.1001:Subject">
    <vt:lpwstr/>
  </property>
  <property fmtid="{D5CDD505-2E9C-101B-9397-08002B2CF9AE}" pid="43" name="FSC#SKROP@103.510:CelkoveVydavky">
    <vt:lpwstr/>
  </property>
  <property fmtid="{D5CDD505-2E9C-101B-9397-08002B2CF9AE}" pid="44" name="FSC#SKROP@103.510:CiastkaCharakteristika">
    <vt:lpwstr/>
  </property>
  <property fmtid="{D5CDD505-2E9C-101B-9397-08002B2CF9AE}" pid="45" name="FSC#SKROP@103.510:CiastkaProgramy">
    <vt:lpwstr/>
  </property>
  <property fmtid="{D5CDD505-2E9C-101B-9397-08002B2CF9AE}" pid="46" name="FSC#SKROP@103.510:PopisPrijmyVydavky">
    <vt:lpwstr/>
  </property>
  <property fmtid="{D5CDD505-2E9C-101B-9397-08002B2CF9AE}" pid="47" name="FSC#SKROP@103.510:PrijmyVydavkyCelkom">
    <vt:lpwstr/>
  </property>
  <property fmtid="{D5CDD505-2E9C-101B-9397-08002B2CF9AE}" pid="48" name="FSC#SKROP@103.510:ProstriedkyPopis">
    <vt:lpwstr/>
  </property>
  <property fmtid="{D5CDD505-2E9C-101B-9397-08002B2CF9AE}" pid="49" name="FSC#SKROP@103.510:RokRO">
    <vt:lpwstr/>
  </property>
  <property fmtid="{D5CDD505-2E9C-101B-9397-08002B2CF9AE}" pid="50" name="FSC#SKROP@103.510:RozpocetProgramy">
    <vt:lpwstr/>
  </property>
  <property fmtid="{D5CDD505-2E9C-101B-9397-08002B2CF9AE}" pid="51" name="FSC#SKROP@103.510:VecnaCharakteristika">
    <vt:lpwstr/>
  </property>
  <property fmtid="{D5CDD505-2E9C-101B-9397-08002B2CF9AE}" pid="52" name="FSC#SKROP@103.510:VydavkyCiastka">
    <vt:lpwstr/>
  </property>
  <property fmtid="{D5CDD505-2E9C-101B-9397-08002B2CF9AE}" pid="53" name="FSC#SKROP@103.510:VydavkyPopis">
    <vt:lpwstr/>
  </property>
  <property fmtid="{D5CDD505-2E9C-101B-9397-08002B2CF9AE}" pid="54" name="FSC#SKROP@103.510:VydavkyProgramy">
    <vt:lpwstr/>
  </property>
  <property fmtid="{D5CDD505-2E9C-101B-9397-08002B2CF9AE}" pid="55" name="FSC#SKROP@103.510:VydavkyUP">
    <vt:lpwstr/>
  </property>
  <property fmtid="{D5CDD505-2E9C-101B-9397-08002B2CF9AE}" pid="56" name="FSC#SKROP@103.510:ZnackaRO">
    <vt:lpwstr/>
  </property>
  <property fmtid="{D5CDD505-2E9C-101B-9397-08002B2CF9AE}" pid="57" name="FSC#SKPRECONFIG@1.1001:a_acceptor">
    <vt:lpwstr/>
  </property>
  <property fmtid="{D5CDD505-2E9C-101B-9397-08002B2CF9AE}" pid="58" name="FSC#SKPRECONFIG@1.1001:a_clearedat">
    <vt:lpwstr/>
  </property>
  <property fmtid="{D5CDD505-2E9C-101B-9397-08002B2CF9AE}" pid="59" name="FSC#SKPRECONFIG@1.1001:a_clearedby">
    <vt:lpwstr/>
  </property>
  <property fmtid="{D5CDD505-2E9C-101B-9397-08002B2CF9AE}" pid="60" name="FSC#SKPRECONFIG@1.1001:a_comm">
    <vt:lpwstr/>
  </property>
  <property fmtid="{D5CDD505-2E9C-101B-9397-08002B2CF9AE}" pid="61" name="FSC#SKPRECONFIG@1.1001:a_decisionattachments">
    <vt:lpwstr>Priloha 2 technicka specifikacia mnozstevný rámec-all_x000d_
Priloha_1_Opis predmetu_SK_x000d_
Poziadavka_VO_Struk_kabelaze-1-6-2018</vt:lpwstr>
  </property>
  <property fmtid="{D5CDD505-2E9C-101B-9397-08002B2CF9AE}" pid="62" name="FSC#SKPRECONFIG@1.1001:a_deliveredat">
    <vt:lpwstr/>
  </property>
  <property fmtid="{D5CDD505-2E9C-101B-9397-08002B2CF9AE}" pid="63" name="FSC#SKPRECONFIG@1.1001:a_delivery">
    <vt:lpwstr/>
  </property>
  <property fmtid="{D5CDD505-2E9C-101B-9397-08002B2CF9AE}" pid="64" name="FSC#SKPRECONFIG@1.1001:a_extension">
    <vt:lpwstr>4684</vt:lpwstr>
  </property>
  <property fmtid="{D5CDD505-2E9C-101B-9397-08002B2CF9AE}" pid="65" name="FSC#SKPRECONFIG@1.1001:a_filenumber">
    <vt:lpwstr/>
  </property>
  <property fmtid="{D5CDD505-2E9C-101B-9397-08002B2CF9AE}" pid="66" name="FSC#SKPRECONFIG@1.1001:a_fileresponsible">
    <vt:lpwstr>Elena Brachňáková</vt:lpwstr>
  </property>
  <property fmtid="{D5CDD505-2E9C-101B-9397-08002B2CF9AE}" pid="67" name="FSC#SKPRECONFIG@1.1001:a_fileresporg">
    <vt:lpwstr>Oddelenie technicko-prevádzkové a finančné</vt:lpwstr>
  </property>
  <property fmtid="{D5CDD505-2E9C-101B-9397-08002B2CF9AE}" pid="68" name="FSC#SKPRECONFIG@1.1001:a_fileresporg_email_OU">
    <vt:lpwstr>XX</vt:lpwstr>
  </property>
  <property fmtid="{D5CDD505-2E9C-101B-9397-08002B2CF9AE}" pid="69" name="FSC#SKPRECONFIG@1.1001:a_fileresporg_emailaddress">
    <vt:lpwstr>XX</vt:lpwstr>
  </property>
  <property fmtid="{D5CDD505-2E9C-101B-9397-08002B2CF9AE}" pid="70" name="FSC#SKPRECONFIG@1.1001:a_fileresporg_fax">
    <vt:lpwstr>09610 44060</vt:lpwstr>
  </property>
  <property fmtid="{D5CDD505-2E9C-101B-9397-08002B2CF9AE}" pid="71" name="FSC#SKPRECONFIG@1.1001:a_fileresporg_fax_OU">
    <vt:lpwstr>09610 44060</vt:lpwstr>
  </property>
  <property fmtid="{D5CDD505-2E9C-101B-9397-08002B2CF9AE}" pid="72" name="FSC#SKPRECONFIG@1.1001:a_fileresporg_function">
    <vt:lpwstr/>
  </property>
  <property fmtid="{D5CDD505-2E9C-101B-9397-08002B2CF9AE}" pid="73" name="FSC#SKPRECONFIG@1.1001:a_fileresporg_function_OU">
    <vt:lpwstr/>
  </property>
  <property fmtid="{D5CDD505-2E9C-101B-9397-08002B2CF9AE}" pid="74" name="FSC#SKPRECONFIG@1.1001:a_fileresporg_head">
    <vt:lpwstr/>
  </property>
  <property fmtid="{D5CDD505-2E9C-101B-9397-08002B2CF9AE}" pid="75" name="FSC#SKPRECONFIG@1.1001:a_fileresporg_head_OU">
    <vt:lpwstr/>
  </property>
  <property fmtid="{D5CDD505-2E9C-101B-9397-08002B2CF9AE}" pid="76" name="FSC#SKPRECONFIG@1.1001:a_fileresporg_OU">
    <vt:lpwstr>Oddelenie technicko-prevádzkové a finančné</vt:lpwstr>
  </property>
  <property fmtid="{D5CDD505-2E9C-101B-9397-08002B2CF9AE}" pid="77" name="FSC#SKPRECONFIG@1.1001:a_fileresporg_phone">
    <vt:lpwstr>09610 44671</vt:lpwstr>
  </property>
  <property fmtid="{D5CDD505-2E9C-101B-9397-08002B2CF9AE}" pid="78" name="FSC#SKPRECONFIG@1.1001:a_fileresporg_phone_OU">
    <vt:lpwstr>09610 44671</vt:lpwstr>
  </property>
  <property fmtid="{D5CDD505-2E9C-101B-9397-08002B2CF9AE}" pid="79" name="FSC#SKPRECONFIG@1.1001:a_filesubj">
    <vt:lpwstr>Požiadavka na verejné obstaranie – na dodanie tovarov a poskytnutie služieb - dodávka a inštalácia kompaktných systémov štruktúrovanej kabeláže integrujúci prenos dát a hlasu - žiadosť</vt:lpwstr>
  </property>
  <property fmtid="{D5CDD505-2E9C-101B-9397-08002B2CF9AE}" pid="80" name="FSC#SKPRECONFIG@1.1001:a_incattachments">
    <vt:lpwstr/>
  </property>
  <property fmtid="{D5CDD505-2E9C-101B-9397-08002B2CF9AE}" pid="81" name="FSC#SKPRECONFIG@1.1001:a_incnr">
    <vt:lpwstr>12169</vt:lpwstr>
  </property>
  <property fmtid="{D5CDD505-2E9C-101B-9397-08002B2CF9AE}" pid="82" name="FSC#SKPRECONFIG@1.1001:a_objcreatedstr">
    <vt:lpwstr>2018-06-04</vt:lpwstr>
  </property>
  <property fmtid="{D5CDD505-2E9C-101B-9397-08002B2CF9AE}" pid="83" name="FSC#SKPRECONFIG@1.1001:a_ordernumber">
    <vt:lpwstr/>
  </property>
  <property fmtid="{D5CDD505-2E9C-101B-9397-08002B2CF9AE}" pid="84" name="FSC#SKPRECONFIG@1.1001:a_oursign">
    <vt:lpwstr/>
  </property>
  <property fmtid="{D5CDD505-2E9C-101B-9397-08002B2CF9AE}" pid="85" name="FSC#SKPRECONFIG@1.1001:a_sendersign">
    <vt:lpwstr/>
  </property>
  <property fmtid="{D5CDD505-2E9C-101B-9397-08002B2CF9AE}" pid="86" name="FSC#SKPRECONFIG@1.1001:a_shortou">
    <vt:lpwstr/>
  </property>
  <property fmtid="{D5CDD505-2E9C-101B-9397-08002B2CF9AE}" pid="87" name="FSC#SKPRECONFIG@1.1001:a_testsalutation">
    <vt:lpwstr/>
  </property>
  <property fmtid="{D5CDD505-2E9C-101B-9397-08002B2CF9AE}" pid="88" name="FSC#SKPRECONFIG@1.1001:a_validfrom">
    <vt:lpwstr>4. 6. 2018 0:00:00</vt:lpwstr>
  </property>
  <property fmtid="{D5CDD505-2E9C-101B-9397-08002B2CF9AE}" pid="89" name="FSC#SKPRECONFIG@1.1001:as_activity">
    <vt:lpwstr/>
  </property>
  <property fmtid="{D5CDD505-2E9C-101B-9397-08002B2CF9AE}" pid="90" name="FSC#SKPRECONFIG@1.1001:as_docdate">
    <vt:lpwstr/>
  </property>
  <property fmtid="{D5CDD505-2E9C-101B-9397-08002B2CF9AE}" pid="91" name="FSC#SKPRECONFIG@1.1001:as_establishdate">
    <vt:lpwstr/>
  </property>
  <property fmtid="{D5CDD505-2E9C-101B-9397-08002B2CF9AE}" pid="92" name="FSC#SKPRECONFIG@1.1001:as_fileresphead">
    <vt:lpwstr/>
  </property>
  <property fmtid="{D5CDD505-2E9C-101B-9397-08002B2CF9AE}" pid="93" name="FSC#SKPRECONFIG@1.1001:as_filerespheadfnct">
    <vt:lpwstr/>
  </property>
  <property fmtid="{D5CDD505-2E9C-101B-9397-08002B2CF9AE}" pid="94" name="FSC#SKPRECONFIG@1.1001:as_fileresponsible">
    <vt:lpwstr/>
  </property>
  <property fmtid="{D5CDD505-2E9C-101B-9397-08002B2CF9AE}" pid="95" name="FSC#SKPRECONFIG@1.1001:as_filesubj">
    <vt:lpwstr/>
  </property>
  <property fmtid="{D5CDD505-2E9C-101B-9397-08002B2CF9AE}" pid="96" name="FSC#SKPRECONFIG@1.1001:as_objname">
    <vt:lpwstr/>
  </property>
  <property fmtid="{D5CDD505-2E9C-101B-9397-08002B2CF9AE}" pid="97" name="FSC#SKPRECONFIG@1.1001:as_ou">
    <vt:lpwstr/>
  </property>
  <property fmtid="{D5CDD505-2E9C-101B-9397-08002B2CF9AE}" pid="98" name="FSC#SKPRECONFIG@1.1001:as_owner">
    <vt:lpwstr>plk. Ing. Oto Čermák</vt:lpwstr>
  </property>
  <property fmtid="{D5CDD505-2E9C-101B-9397-08002B2CF9AE}" pid="99" name="FSC#SKPRECONFIG@1.1001:as_phonelink">
    <vt:lpwstr/>
  </property>
  <property fmtid="{D5CDD505-2E9C-101B-9397-08002B2CF9AE}" pid="100" name="FSC#SKPRECONFIG@1.1001:oz_externAdr">
    <vt:lpwstr/>
  </property>
  <property fmtid="{D5CDD505-2E9C-101B-9397-08002B2CF9AE}" pid="101" name="FSC#SKPRECONFIGSK@10.2600:a_depositperiod">
    <vt:lpwstr/>
  </property>
  <property fmtid="{D5CDD505-2E9C-101B-9397-08002B2CF9AE}" pid="102" name="FSC#SKPRECONFIGSK@10.2600:a_disposestate">
    <vt:lpwstr/>
  </property>
  <property fmtid="{D5CDD505-2E9C-101B-9397-08002B2CF9AE}" pid="103" name="FSC#SKPRECONFIGSK@10.2600:a_fileresponsiblefnct">
    <vt:lpwstr/>
  </property>
  <property fmtid="{D5CDD505-2E9C-101B-9397-08002B2CF9AE}" pid="104" name="FSC#SKPRECONFIGSK@10.2600:a_fileresporg_position">
    <vt:lpwstr/>
  </property>
  <property fmtid="{D5CDD505-2E9C-101B-9397-08002B2CF9AE}" pid="105" name="FSC#SKPRECONFIGSK@10.2600:a_fileresporg_position_OU">
    <vt:lpwstr/>
  </property>
  <property fmtid="{D5CDD505-2E9C-101B-9397-08002B2CF9AE}" pid="106" name="FSC#SKPRECONFIGSK@10.2600:a_osobnecislosprac">
    <vt:lpwstr/>
  </property>
  <property fmtid="{D5CDD505-2E9C-101B-9397-08002B2CF9AE}" pid="107" name="FSC#SKPRECONFIGSK@10.2600:a_registrysign">
    <vt:lpwstr/>
  </property>
  <property fmtid="{D5CDD505-2E9C-101B-9397-08002B2CF9AE}" pid="108" name="FSC#SKPRECONFIGSK@10.2600:a_subfileatt">
    <vt:lpwstr/>
  </property>
  <property fmtid="{D5CDD505-2E9C-101B-9397-08002B2CF9AE}" pid="109" name="FSC#SKPRECONFIGSK@10.2600:as_filesubjall">
    <vt:lpwstr/>
  </property>
  <property fmtid="{D5CDD505-2E9C-101B-9397-08002B2CF9AE}" pid="110" name="FSC#SKPRECONFIGSK@10.2600:CreatedAt">
    <vt:lpwstr>4. 6. 2018, 08:57</vt:lpwstr>
  </property>
  <property fmtid="{D5CDD505-2E9C-101B-9397-08002B2CF9AE}" pid="111" name="FSC#SKPRECONFIGSK@10.2600:curruserrolegroup">
    <vt:lpwstr>Oddelenie technicko-prevádzkové a finančné</vt:lpwstr>
  </property>
  <property fmtid="{D5CDD505-2E9C-101B-9397-08002B2CF9AE}" pid="112" name="FSC#SKPRECONFIGSK@10.2600:currusersubst">
    <vt:lpwstr/>
  </property>
  <property fmtid="{D5CDD505-2E9C-101B-9397-08002B2CF9AE}" pid="113" name="FSC#SKPRECONFIGSK@10.2600:emailsprac">
    <vt:lpwstr/>
  </property>
  <property fmtid="{D5CDD505-2E9C-101B-9397-08002B2CF9AE}" pid="114" name="FSC#SKPRECONFIGSK@10.2600:ms_VyskladaniePoznamok">
    <vt:lpwstr/>
  </property>
  <property fmtid="{D5CDD505-2E9C-101B-9397-08002B2CF9AE}" pid="115" name="FSC#SKPRECONFIGSK@10.2600:oumlname_fnct">
    <vt:lpwstr/>
  </property>
  <property fmtid="{D5CDD505-2E9C-101B-9397-08002B2CF9AE}" pid="116" name="FSC#SKPRECONFIGSK@10.2600:sk_org_city">
    <vt:lpwstr>Bratislava 1</vt:lpwstr>
  </property>
  <property fmtid="{D5CDD505-2E9C-101B-9397-08002B2CF9AE}" pid="117" name="FSC#SKPRECONFIGSK@10.2600:sk_org_dic">
    <vt:lpwstr/>
  </property>
  <property fmtid="{D5CDD505-2E9C-101B-9397-08002B2CF9AE}" pid="118" name="FSC#SKPRECONFIGSK@10.2600:sk_org_email">
    <vt:lpwstr/>
  </property>
  <property fmtid="{D5CDD505-2E9C-101B-9397-08002B2CF9AE}" pid="119" name="FSC#SKPRECONFIGSK@10.2600:sk_org_fax">
    <vt:lpwstr/>
  </property>
  <property fmtid="{D5CDD505-2E9C-101B-9397-08002B2CF9AE}" pid="120" name="FSC#SKPRECONFIGSK@10.2600:sk_org_fullname">
    <vt:lpwstr>Sekcia informatiky, telekomunikácií a bezpečnosti</vt:lpwstr>
  </property>
  <property fmtid="{D5CDD505-2E9C-101B-9397-08002B2CF9AE}" pid="121" name="FSC#SKPRECONFIGSK@10.2600:sk_org_ico">
    <vt:lpwstr>00151866</vt:lpwstr>
  </property>
  <property fmtid="{D5CDD505-2E9C-101B-9397-08002B2CF9AE}" pid="122" name="FSC#SKPRECONFIGSK@10.2600:sk_org_phone">
    <vt:lpwstr/>
  </property>
  <property fmtid="{D5CDD505-2E9C-101B-9397-08002B2CF9AE}" pid="123" name="FSC#SKPRECONFIGSK@10.2600:sk_org_shortname">
    <vt:lpwstr/>
  </property>
  <property fmtid="{D5CDD505-2E9C-101B-9397-08002B2CF9AE}" pid="124" name="FSC#SKPRECONFIGSK@10.2600:sk_org_state">
    <vt:lpwstr/>
  </property>
  <property fmtid="{D5CDD505-2E9C-101B-9397-08002B2CF9AE}" pid="125" name="FSC#SKPRECONFIGSK@10.2600:sk_org_street">
    <vt:lpwstr>Pribinova 2</vt:lpwstr>
  </property>
  <property fmtid="{D5CDD505-2E9C-101B-9397-08002B2CF9AE}" pid="126" name="FSC#SKPRECONFIGSK@10.2600:sk_org_zip">
    <vt:lpwstr>812 72</vt:lpwstr>
  </property>
  <property fmtid="{D5CDD505-2E9C-101B-9397-08002B2CF9AE}" pid="127" name="FSC#SKPRECONFIGSK@10.2600:viz_clearedat">
    <vt:lpwstr/>
  </property>
  <property fmtid="{D5CDD505-2E9C-101B-9397-08002B2CF9AE}" pid="128" name="FSC#SKPRECONFIGSK@10.2600:viz_clearedby">
    <vt:lpwstr/>
  </property>
  <property fmtid="{D5CDD505-2E9C-101B-9397-08002B2CF9AE}" pid="129" name="FSC#SKPRECONFIGSK@10.2600:viz_comm">
    <vt:lpwstr/>
  </property>
  <property fmtid="{D5CDD505-2E9C-101B-9397-08002B2CF9AE}" pid="130" name="FSC#SKPRECONFIGSK@10.2600:viz_decisionattachments">
    <vt:lpwstr/>
  </property>
  <property fmtid="{D5CDD505-2E9C-101B-9397-08002B2CF9AE}" pid="131" name="FSC#SKPRECONFIGSK@10.2600:viz_deliveredat">
    <vt:lpwstr/>
  </property>
  <property fmtid="{D5CDD505-2E9C-101B-9397-08002B2CF9AE}" pid="132" name="FSC#SKPRECONFIGSK@10.2600:viz_delivery">
    <vt:lpwstr/>
  </property>
  <property fmtid="{D5CDD505-2E9C-101B-9397-08002B2CF9AE}" pid="133" name="FSC#SKPRECONFIGSK@10.2600:viz_extension">
    <vt:lpwstr/>
  </property>
  <property fmtid="{D5CDD505-2E9C-101B-9397-08002B2CF9AE}" pid="134" name="FSC#SKPRECONFIGSK@10.2600:viz_filenumber">
    <vt:lpwstr/>
  </property>
  <property fmtid="{D5CDD505-2E9C-101B-9397-08002B2CF9AE}" pid="135" name="FSC#SKPRECONFIGSK@10.2600:viz_fileresponsible">
    <vt:lpwstr/>
  </property>
  <property fmtid="{D5CDD505-2E9C-101B-9397-08002B2CF9AE}" pid="136" name="FSC#SKPRECONFIGSK@10.2600:viz_fileresporg">
    <vt:lpwstr/>
  </property>
  <property fmtid="{D5CDD505-2E9C-101B-9397-08002B2CF9AE}" pid="137" name="FSC#SKPRECONFIGSK@10.2600:viz_fileresporg_email_OU">
    <vt:lpwstr/>
  </property>
  <property fmtid="{D5CDD505-2E9C-101B-9397-08002B2CF9AE}" pid="138" name="FSC#SKPRECONFIGSK@10.2600:viz_fileresporg_emailaddress">
    <vt:lpwstr/>
  </property>
  <property fmtid="{D5CDD505-2E9C-101B-9397-08002B2CF9AE}" pid="139" name="FSC#SKPRECONFIGSK@10.2600:viz_fileresporg_fax">
    <vt:lpwstr/>
  </property>
  <property fmtid="{D5CDD505-2E9C-101B-9397-08002B2CF9AE}" pid="140" name="FSC#SKPRECONFIGSK@10.2600:viz_fileresporg_fax_OU">
    <vt:lpwstr/>
  </property>
  <property fmtid="{D5CDD505-2E9C-101B-9397-08002B2CF9AE}" pid="141" name="FSC#SKPRECONFIGSK@10.2600:viz_fileresporg_function">
    <vt:lpwstr/>
  </property>
  <property fmtid="{D5CDD505-2E9C-101B-9397-08002B2CF9AE}" pid="142" name="FSC#SKPRECONFIGSK@10.2600:viz_fileresporg_function_OU">
    <vt:lpwstr/>
  </property>
  <property fmtid="{D5CDD505-2E9C-101B-9397-08002B2CF9AE}" pid="143" name="FSC#SKPRECONFIGSK@10.2600:viz_fileresporg_head">
    <vt:lpwstr/>
  </property>
  <property fmtid="{D5CDD505-2E9C-101B-9397-08002B2CF9AE}" pid="144" name="FSC#SKPRECONFIGSK@10.2600:viz_fileresporg_head_OU">
    <vt:lpwstr/>
  </property>
  <property fmtid="{D5CDD505-2E9C-101B-9397-08002B2CF9AE}" pid="145" name="FSC#SKPRECONFIGSK@10.2600:viz_fileresporg_longname">
    <vt:lpwstr/>
  </property>
  <property fmtid="{D5CDD505-2E9C-101B-9397-08002B2CF9AE}" pid="146" name="FSC#SKPRECONFIGSK@10.2600:viz_fileresporg_mesto">
    <vt:lpwstr/>
  </property>
  <property fmtid="{D5CDD505-2E9C-101B-9397-08002B2CF9AE}" pid="147" name="FSC#SKPRECONFIGSK@10.2600:viz_fileresporg_odbor">
    <vt:lpwstr/>
  </property>
  <property fmtid="{D5CDD505-2E9C-101B-9397-08002B2CF9AE}" pid="148" name="FSC#SKPRECONFIGSK@10.2600:viz_fileresporg_odbor_function">
    <vt:lpwstr/>
  </property>
  <property fmtid="{D5CDD505-2E9C-101B-9397-08002B2CF9AE}" pid="149" name="FSC#SKPRECONFIGSK@10.2600:viz_fileresporg_odbor_head">
    <vt:lpwstr/>
  </property>
  <property fmtid="{D5CDD505-2E9C-101B-9397-08002B2CF9AE}" pid="150" name="FSC#SKPRECONFIGSK@10.2600:viz_fileresporg_OU">
    <vt:lpwstr/>
  </property>
  <property fmtid="{D5CDD505-2E9C-101B-9397-08002B2CF9AE}" pid="151" name="FSC#SKPRECONFIGSK@10.2600:viz_fileresporg_phone">
    <vt:lpwstr/>
  </property>
  <property fmtid="{D5CDD505-2E9C-101B-9397-08002B2CF9AE}" pid="152" name="FSC#SKPRECONFIGSK@10.2600:viz_fileresporg_phone_OU">
    <vt:lpwstr/>
  </property>
  <property fmtid="{D5CDD505-2E9C-101B-9397-08002B2CF9AE}" pid="153" name="FSC#SKPRECONFIGSK@10.2600:viz_fileresporg_position">
    <vt:lpwstr/>
  </property>
  <property fmtid="{D5CDD505-2E9C-101B-9397-08002B2CF9AE}" pid="154" name="FSC#SKPRECONFIGSK@10.2600:viz_fileresporg_position_OU">
    <vt:lpwstr/>
  </property>
  <property fmtid="{D5CDD505-2E9C-101B-9397-08002B2CF9AE}" pid="155" name="FSC#SKPRECONFIGSK@10.2600:viz_fileresporg_psc">
    <vt:lpwstr/>
  </property>
  <property fmtid="{D5CDD505-2E9C-101B-9397-08002B2CF9AE}" pid="156" name="FSC#SKPRECONFIGSK@10.2600:viz_fileresporg_sekcia">
    <vt:lpwstr/>
  </property>
  <property fmtid="{D5CDD505-2E9C-101B-9397-08002B2CF9AE}" pid="157" name="FSC#SKPRECONFIGSK@10.2600:viz_fileresporg_sekcia_function">
    <vt:lpwstr/>
  </property>
  <property fmtid="{D5CDD505-2E9C-101B-9397-08002B2CF9AE}" pid="158" name="FSC#SKPRECONFIGSK@10.2600:viz_fileresporg_sekcia_head">
    <vt:lpwstr/>
  </property>
  <property fmtid="{D5CDD505-2E9C-101B-9397-08002B2CF9AE}" pid="159" name="FSC#SKPRECONFIGSK@10.2600:viz_fileresporg_stat">
    <vt:lpwstr/>
  </property>
  <property fmtid="{D5CDD505-2E9C-101B-9397-08002B2CF9AE}" pid="160" name="FSC#SKPRECONFIGSK@10.2600:viz_fileresporg_ulica">
    <vt:lpwstr/>
  </property>
  <property fmtid="{D5CDD505-2E9C-101B-9397-08002B2CF9AE}" pid="161" name="FSC#SKPRECONFIGSK@10.2600:viz_fileresporgknazov">
    <vt:lpwstr/>
  </property>
  <property fmtid="{D5CDD505-2E9C-101B-9397-08002B2CF9AE}" pid="162" name="FSC#SKPRECONFIGSK@10.2600:viz_filesubj">
    <vt:lpwstr/>
  </property>
  <property fmtid="{D5CDD505-2E9C-101B-9397-08002B2CF9AE}" pid="163" name="FSC#SKPRECONFIGSK@10.2600:viz_incattachments">
    <vt:lpwstr/>
  </property>
  <property fmtid="{D5CDD505-2E9C-101B-9397-08002B2CF9AE}" pid="164" name="FSC#SKPRECONFIGSK@10.2600:viz_incnr">
    <vt:lpwstr/>
  </property>
  <property fmtid="{D5CDD505-2E9C-101B-9397-08002B2CF9AE}" pid="165" name="FSC#SKPRECONFIGSK@10.2600:viz_intletterrecivers">
    <vt:lpwstr/>
  </property>
  <property fmtid="{D5CDD505-2E9C-101B-9397-08002B2CF9AE}" pid="166" name="FSC#SKPRECONFIGSK@10.2600:viz_objcreatedstr">
    <vt:lpwstr/>
  </property>
  <property fmtid="{D5CDD505-2E9C-101B-9397-08002B2CF9AE}" pid="167" name="FSC#SKPRECONFIGSK@10.2600:viz_ordernumber">
    <vt:lpwstr/>
  </property>
  <property fmtid="{D5CDD505-2E9C-101B-9397-08002B2CF9AE}" pid="168" name="FSC#SKPRECONFIGSK@10.2600:viz_oursign">
    <vt:lpwstr/>
  </property>
  <property fmtid="{D5CDD505-2E9C-101B-9397-08002B2CF9AE}" pid="169" name="FSC#SKPRECONFIGSK@10.2600:viz_responseto_createdby">
    <vt:lpwstr/>
  </property>
  <property fmtid="{D5CDD505-2E9C-101B-9397-08002B2CF9AE}" pid="170" name="FSC#SKPRECONFIGSK@10.2600:viz_sendersign">
    <vt:lpwstr/>
  </property>
  <property fmtid="{D5CDD505-2E9C-101B-9397-08002B2CF9AE}" pid="171" name="FSC#SKPRECONFIGSK@10.2600:viz_shortfileresporg">
    <vt:lpwstr/>
  </property>
  <property fmtid="{D5CDD505-2E9C-101B-9397-08002B2CF9AE}" pid="172" name="FSC#SKPRECONFIGSK@10.2600:viz_tel_number">
    <vt:lpwstr/>
  </property>
  <property fmtid="{D5CDD505-2E9C-101B-9397-08002B2CF9AE}" pid="173" name="FSC#SKPRECONFIGSK@10.2600:viz_testsalutation">
    <vt:lpwstr/>
  </property>
  <property fmtid="{D5CDD505-2E9C-101B-9397-08002B2CF9AE}" pid="174" name="FSC#SKPRECONFIGSK@10.2600:viz_validfrom">
    <vt:lpwstr/>
  </property>
  <property fmtid="{D5CDD505-2E9C-101B-9397-08002B2CF9AE}" pid="175" name="FSC#SKPRECONFIGSK@10.2600:zaznam_jeden_adresat">
    <vt:lpwstr/>
  </property>
  <property fmtid="{D5CDD505-2E9C-101B-9397-08002B2CF9AE}" pid="176" name="FSC#SKPRECONFIGSK@10.2600:zaznam_vnut_adresati_1">
    <vt:lpwstr/>
  </property>
  <property fmtid="{D5CDD505-2E9C-101B-9397-08002B2CF9AE}" pid="177" name="FSC#SKPRECONFIGSK@10.2600:zaznam_vnut_adresati_2">
    <vt:lpwstr/>
  </property>
  <property fmtid="{D5CDD505-2E9C-101B-9397-08002B2CF9AE}" pid="178" name="FSC#SKPRECONFIGSK@10.2600:zaznam_vnut_adresati_3">
    <vt:lpwstr/>
  </property>
  <property fmtid="{D5CDD505-2E9C-101B-9397-08002B2CF9AE}" pid="179" name="FSC#SKPRECONFIGSK@10.2600:zaznam_vnut_adresati_4">
    <vt:lpwstr/>
  </property>
  <property fmtid="{D5CDD505-2E9C-101B-9397-08002B2CF9AE}" pid="180" name="FSC#SKPRECONFIGSK@10.2600:zaznam_vnut_adresati_5">
    <vt:lpwstr/>
  </property>
  <property fmtid="{D5CDD505-2E9C-101B-9397-08002B2CF9AE}" pid="181" name="FSC#SKPRECONFIGSK@10.2600:zaznam_vnut_adresati_6">
    <vt:lpwstr/>
  </property>
  <property fmtid="{D5CDD505-2E9C-101B-9397-08002B2CF9AE}" pid="182" name="FSC#SKPRECONFIGSK@10.2600:zaznam_vnut_adresati_7">
    <vt:lpwstr/>
  </property>
  <property fmtid="{D5CDD505-2E9C-101B-9397-08002B2CF9AE}" pid="183" name="FSC#SKPRECONFIGSK@10.2600:zaznam_vnut_adresati_8">
    <vt:lpwstr/>
  </property>
  <property fmtid="{D5CDD505-2E9C-101B-9397-08002B2CF9AE}" pid="184" name="FSC#SKPRECONFIGSK@10.2600:zaznam_vnut_adresati_9">
    <vt:lpwstr/>
  </property>
  <property fmtid="{D5CDD505-2E9C-101B-9397-08002B2CF9AE}" pid="185" name="FSC#SKPRECONFIGSK@10.2600:zaznam_vnut_adresati_10">
    <vt:lpwstr/>
  </property>
  <property fmtid="{D5CDD505-2E9C-101B-9397-08002B2CF9AE}" pid="186" name="FSC#SKPRECONFIGSK@10.2600:zaznam_vnut_adresati_11">
    <vt:lpwstr/>
  </property>
  <property fmtid="{D5CDD505-2E9C-101B-9397-08002B2CF9AE}" pid="187" name="FSC#SKPRECONFIGSK@10.2600:zaznam_vnut_adresati_12">
    <vt:lpwstr/>
  </property>
  <property fmtid="{D5CDD505-2E9C-101B-9397-08002B2CF9AE}" pid="188" name="FSC#SKPRECONFIGSK@10.2600:zaznam_vnut_adresati_13">
    <vt:lpwstr/>
  </property>
  <property fmtid="{D5CDD505-2E9C-101B-9397-08002B2CF9AE}" pid="189" name="FSC#SKPRECONFIGSK@10.2600:zaznam_vnut_adresati_14">
    <vt:lpwstr/>
  </property>
  <property fmtid="{D5CDD505-2E9C-101B-9397-08002B2CF9AE}" pid="190" name="FSC#SKPRECONFIGSK@10.2600:zaznam_vnut_adresati_15">
    <vt:lpwstr/>
  </property>
  <property fmtid="{D5CDD505-2E9C-101B-9397-08002B2CF9AE}" pid="191" name="FSC#SKPRECONFIGSK@10.2600:zaznam_vnut_adresati_16">
    <vt:lpwstr/>
  </property>
  <property fmtid="{D5CDD505-2E9C-101B-9397-08002B2CF9AE}" pid="192" name="FSC#SKPRECONFIGSK@10.2600:zaznam_vnut_adresati_17">
    <vt:lpwstr/>
  </property>
  <property fmtid="{D5CDD505-2E9C-101B-9397-08002B2CF9AE}" pid="193" name="FSC#SKPRECONFIGSK@10.2600:zaznam_vnut_adresati_18">
    <vt:lpwstr/>
  </property>
  <property fmtid="{D5CDD505-2E9C-101B-9397-08002B2CF9AE}" pid="194" name="FSC#SKPRECONFIGSK@10.2600:zaznam_vnut_adresati_19">
    <vt:lpwstr/>
  </property>
  <property fmtid="{D5CDD505-2E9C-101B-9397-08002B2CF9AE}" pid="195" name="FSC#SKPRECONFIGSK@10.2600:zaznam_vnut_adresati_20">
    <vt:lpwstr/>
  </property>
  <property fmtid="{D5CDD505-2E9C-101B-9397-08002B2CF9AE}" pid="196" name="FSC#SKPRECONFIGSK@10.2600:zaznam_vnut_adresati_21">
    <vt:lpwstr/>
  </property>
  <property fmtid="{D5CDD505-2E9C-101B-9397-08002B2CF9AE}" pid="197" name="FSC#SKPRECONFIGSK@10.2600:zaznam_vnut_adresati_22">
    <vt:lpwstr/>
  </property>
  <property fmtid="{D5CDD505-2E9C-101B-9397-08002B2CF9AE}" pid="198" name="FSC#SKPRECONFIGSK@10.2600:zaznam_vnut_adresati_23">
    <vt:lpwstr/>
  </property>
  <property fmtid="{D5CDD505-2E9C-101B-9397-08002B2CF9AE}" pid="199" name="FSC#SKPRECONFIGSK@10.2600:zaznam_vnut_adresati_24">
    <vt:lpwstr/>
  </property>
  <property fmtid="{D5CDD505-2E9C-101B-9397-08002B2CF9AE}" pid="200" name="FSC#SKPRECONFIGSK@10.2600:zaznam_vnut_adresati_25">
    <vt:lpwstr/>
  </property>
  <property fmtid="{D5CDD505-2E9C-101B-9397-08002B2CF9AE}" pid="201" name="FSC#SKPRECONFIGSK@10.2600:zaznam_vnut_adresati_26">
    <vt:lpwstr/>
  </property>
  <property fmtid="{D5CDD505-2E9C-101B-9397-08002B2CF9AE}" pid="202" name="FSC#SKPRECONFIGSK@10.2600:zaznam_vnut_adresati_27">
    <vt:lpwstr/>
  </property>
  <property fmtid="{D5CDD505-2E9C-101B-9397-08002B2CF9AE}" pid="203" name="FSC#SKPRECONFIGSK@10.2600:zaznam_vnut_adresati_28">
    <vt:lpwstr/>
  </property>
  <property fmtid="{D5CDD505-2E9C-101B-9397-08002B2CF9AE}" pid="204" name="FSC#SKPRECONFIGSK@10.2600:zaznam_vnut_adresati_29">
    <vt:lpwstr/>
  </property>
  <property fmtid="{D5CDD505-2E9C-101B-9397-08002B2CF9AE}" pid="205" name="FSC#SKPRECONFIGSK@10.2600:zaznam_vnut_adresati_30">
    <vt:lpwstr/>
  </property>
  <property fmtid="{D5CDD505-2E9C-101B-9397-08002B2CF9AE}" pid="206" name="FSC#SKPRECONFIGSK@10.2600:zaznam_vnut_adresati_31">
    <vt:lpwstr/>
  </property>
  <property fmtid="{D5CDD505-2E9C-101B-9397-08002B2CF9AE}" pid="207" name="FSC#SKPRECONFIGSK@10.2600:zaznam_vnut_adresati_32">
    <vt:lpwstr/>
  </property>
  <property fmtid="{D5CDD505-2E9C-101B-9397-08002B2CF9AE}" pid="208" name="FSC#SKPRECONFIGSK@10.2600:zaznam_vnut_adresati_33">
    <vt:lpwstr/>
  </property>
  <property fmtid="{D5CDD505-2E9C-101B-9397-08002B2CF9AE}" pid="209" name="FSC#SKPRECONFIGSK@10.2600:zaznam_vnut_adresati_34">
    <vt:lpwstr/>
  </property>
  <property fmtid="{D5CDD505-2E9C-101B-9397-08002B2CF9AE}" pid="210" name="FSC#SKPRECONFIGSK@10.2600:zaznam_vnut_adresati_35">
    <vt:lpwstr/>
  </property>
  <property fmtid="{D5CDD505-2E9C-101B-9397-08002B2CF9AE}" pid="211" name="FSC#SKPRECONFIGSK@10.2600:zaznam_vnut_adresati_36">
    <vt:lpwstr/>
  </property>
  <property fmtid="{D5CDD505-2E9C-101B-9397-08002B2CF9AE}" pid="212" name="FSC#SKPRECONFIGSK@10.2600:zaznam_vnut_adresati_37">
    <vt:lpwstr/>
  </property>
  <property fmtid="{D5CDD505-2E9C-101B-9397-08002B2CF9AE}" pid="213" name="FSC#SKPRECONFIGSK@10.2600:zaznam_vnut_adresati_38">
    <vt:lpwstr/>
  </property>
  <property fmtid="{D5CDD505-2E9C-101B-9397-08002B2CF9AE}" pid="214" name="FSC#SKPRECONFIGSK@10.2600:zaznam_vnut_adresati_39">
    <vt:lpwstr/>
  </property>
  <property fmtid="{D5CDD505-2E9C-101B-9397-08002B2CF9AE}" pid="215" name="FSC#SKPRECONFIGSK@10.2600:zaznam_vnut_adresati_40">
    <vt:lpwstr/>
  </property>
  <property fmtid="{D5CDD505-2E9C-101B-9397-08002B2CF9AE}" pid="216" name="FSC#SKPRECONFIGSK@10.2600:zaznam_vnut_adresati_41">
    <vt:lpwstr/>
  </property>
  <property fmtid="{D5CDD505-2E9C-101B-9397-08002B2CF9AE}" pid="217" name="FSC#SKPRECONFIGSK@10.2600:zaznam_vnut_adresati_42">
    <vt:lpwstr/>
  </property>
  <property fmtid="{D5CDD505-2E9C-101B-9397-08002B2CF9AE}" pid="218" name="FSC#SKPRECONFIGSK@10.2600:zaznam_vnut_adresati_43">
    <vt:lpwstr/>
  </property>
  <property fmtid="{D5CDD505-2E9C-101B-9397-08002B2CF9AE}" pid="219" name="FSC#SKPRECONFIGSK@10.2600:zaznam_vnut_adresati_44">
    <vt:lpwstr/>
  </property>
  <property fmtid="{D5CDD505-2E9C-101B-9397-08002B2CF9AE}" pid="220" name="FSC#SKPRECONFIGSK@10.2600:zaznam_vnut_adresati_45">
    <vt:lpwstr/>
  </property>
  <property fmtid="{D5CDD505-2E9C-101B-9397-08002B2CF9AE}" pid="221" name="FSC#SKPRECONFIGSK@10.2600:zaznam_vnut_adresati_46">
    <vt:lpwstr/>
  </property>
  <property fmtid="{D5CDD505-2E9C-101B-9397-08002B2CF9AE}" pid="222" name="FSC#SKPRECONFIGSK@10.2600:zaznam_vnut_adresati_47">
    <vt:lpwstr/>
  </property>
  <property fmtid="{D5CDD505-2E9C-101B-9397-08002B2CF9AE}" pid="223" name="FSC#SKPRECONFIGSK@10.2600:zaznam_vnut_adresati_48">
    <vt:lpwstr/>
  </property>
  <property fmtid="{D5CDD505-2E9C-101B-9397-08002B2CF9AE}" pid="224" name="FSC#SKPRECONFIGSK@10.2600:zaznam_vnut_adresati_49">
    <vt:lpwstr/>
  </property>
  <property fmtid="{D5CDD505-2E9C-101B-9397-08002B2CF9AE}" pid="225" name="FSC#SKPRECONFIGSK@10.2600:zaznam_vnut_adresati_50">
    <vt:lpwstr/>
  </property>
  <property fmtid="{D5CDD505-2E9C-101B-9397-08002B2CF9AE}" pid="226" name="FSC#SKPRECONFIGSK@10.2600:zaznam_vnut_adresati_51">
    <vt:lpwstr/>
  </property>
  <property fmtid="{D5CDD505-2E9C-101B-9397-08002B2CF9AE}" pid="227" name="FSC#SKPRECONFIGSK@10.2600:zaznam_vnut_adresati_52">
    <vt:lpwstr/>
  </property>
  <property fmtid="{D5CDD505-2E9C-101B-9397-08002B2CF9AE}" pid="228" name="FSC#SKPRECONFIGSK@10.2600:zaznam_vnut_adresati_53">
    <vt:lpwstr/>
  </property>
  <property fmtid="{D5CDD505-2E9C-101B-9397-08002B2CF9AE}" pid="229" name="FSC#SKPRECONFIGSK@10.2600:zaznam_vnut_adresati_54">
    <vt:lpwstr/>
  </property>
  <property fmtid="{D5CDD505-2E9C-101B-9397-08002B2CF9AE}" pid="230" name="FSC#SKPRECONFIGSK@10.2600:zaznam_vnut_adresati_55">
    <vt:lpwstr/>
  </property>
  <property fmtid="{D5CDD505-2E9C-101B-9397-08002B2CF9AE}" pid="231" name="FSC#SKPRECONFIGSK@10.2600:zaznam_vnut_adresati_56">
    <vt:lpwstr/>
  </property>
  <property fmtid="{D5CDD505-2E9C-101B-9397-08002B2CF9AE}" pid="232" name="FSC#SKPRECONFIGSK@10.2600:zaznam_vnut_adresati_57">
    <vt:lpwstr/>
  </property>
  <property fmtid="{D5CDD505-2E9C-101B-9397-08002B2CF9AE}" pid="233" name="FSC#SKPRECONFIGSK@10.2600:zaznam_vnut_adresati_58">
    <vt:lpwstr/>
  </property>
  <property fmtid="{D5CDD505-2E9C-101B-9397-08002B2CF9AE}" pid="234" name="FSC#SKPRECONFIGSK@10.2600:zaznam_vnut_adresati_59">
    <vt:lpwstr/>
  </property>
  <property fmtid="{D5CDD505-2E9C-101B-9397-08002B2CF9AE}" pid="235" name="FSC#SKPRECONFIGSK@10.2600:zaznam_vnut_adresati_60">
    <vt:lpwstr/>
  </property>
  <property fmtid="{D5CDD505-2E9C-101B-9397-08002B2CF9AE}" pid="236" name="FSC#SKPRECONFIGSK@10.2600:zaznam_vnut_adresati_61">
    <vt:lpwstr/>
  </property>
  <property fmtid="{D5CDD505-2E9C-101B-9397-08002B2CF9AE}" pid="237" name="FSC#SKPRECONFIGSK@10.2600:zaznam_vnut_adresati_62">
    <vt:lpwstr/>
  </property>
  <property fmtid="{D5CDD505-2E9C-101B-9397-08002B2CF9AE}" pid="238" name="FSC#SKPRECONFIGSK@10.2600:zaznam_vnut_adresati_63">
    <vt:lpwstr/>
  </property>
  <property fmtid="{D5CDD505-2E9C-101B-9397-08002B2CF9AE}" pid="239" name="FSC#SKPRECONFIGSK@10.2600:zaznam_vnut_adresati_64">
    <vt:lpwstr/>
  </property>
  <property fmtid="{D5CDD505-2E9C-101B-9397-08002B2CF9AE}" pid="240" name="FSC#SKPRECONFIGSK@10.2600:zaznam_vnut_adresati_65">
    <vt:lpwstr/>
  </property>
  <property fmtid="{D5CDD505-2E9C-101B-9397-08002B2CF9AE}" pid="241" name="FSC#SKPRECONFIGSK@10.2600:zaznam_vnut_adresati_66">
    <vt:lpwstr/>
  </property>
  <property fmtid="{D5CDD505-2E9C-101B-9397-08002B2CF9AE}" pid="242" name="FSC#SKPRECONFIGSK@10.2600:zaznam_vnut_adresati_67">
    <vt:lpwstr/>
  </property>
  <property fmtid="{D5CDD505-2E9C-101B-9397-08002B2CF9AE}" pid="243" name="FSC#SKPRECONFIGSK@10.2600:zaznam_vnut_adresati_68">
    <vt:lpwstr/>
  </property>
  <property fmtid="{D5CDD505-2E9C-101B-9397-08002B2CF9AE}" pid="244" name="FSC#SKPRECONFIGSK@10.2600:zaznam_vnut_adresati_69">
    <vt:lpwstr/>
  </property>
  <property fmtid="{D5CDD505-2E9C-101B-9397-08002B2CF9AE}" pid="245" name="FSC#SKPRECONFIGSK@10.2600:zaznam_vnut_adresati_70">
    <vt:lpwstr/>
  </property>
  <property fmtid="{D5CDD505-2E9C-101B-9397-08002B2CF9AE}" pid="246" name="FSC#SKPRECONFIGSK@10.2600:zaznam_vonk_adresati_1">
    <vt:lpwstr/>
  </property>
  <property fmtid="{D5CDD505-2E9C-101B-9397-08002B2CF9AE}" pid="247" name="FSC#SKPRECONFIGSK@10.2600:zaznam_vonk_adresati_2">
    <vt:lpwstr/>
  </property>
  <property fmtid="{D5CDD505-2E9C-101B-9397-08002B2CF9AE}" pid="248" name="FSC#SKPRECONFIGSK@10.2600:zaznam_vonk_adresati_3">
    <vt:lpwstr/>
  </property>
  <property fmtid="{D5CDD505-2E9C-101B-9397-08002B2CF9AE}" pid="249" name="FSC#SKPRECONFIGSK@10.2600:zaznam_vonk_adresati_4">
    <vt:lpwstr/>
  </property>
  <property fmtid="{D5CDD505-2E9C-101B-9397-08002B2CF9AE}" pid="250" name="FSC#SKPRECONFIGSK@10.2600:zaznam_vonk_adresati_5">
    <vt:lpwstr/>
  </property>
  <property fmtid="{D5CDD505-2E9C-101B-9397-08002B2CF9AE}" pid="251" name="FSC#SKPRECONFIGSK@10.2600:zaznam_vonk_adresati_6">
    <vt:lpwstr/>
  </property>
  <property fmtid="{D5CDD505-2E9C-101B-9397-08002B2CF9AE}" pid="252" name="FSC#SKPRECONFIGSK@10.2600:zaznam_vonk_adresati_7">
    <vt:lpwstr/>
  </property>
  <property fmtid="{D5CDD505-2E9C-101B-9397-08002B2CF9AE}" pid="253" name="FSC#SKPRECONFIGSK@10.2600:zaznam_vonk_adresati_8">
    <vt:lpwstr/>
  </property>
  <property fmtid="{D5CDD505-2E9C-101B-9397-08002B2CF9AE}" pid="254" name="FSC#SKPRECONFIGSK@10.2600:zaznam_vonk_adresati_9">
    <vt:lpwstr/>
  </property>
  <property fmtid="{D5CDD505-2E9C-101B-9397-08002B2CF9AE}" pid="255" name="FSC#SKPRECONFIGSK@10.2600:zaznam_vonk_adresati_10">
    <vt:lpwstr/>
  </property>
  <property fmtid="{D5CDD505-2E9C-101B-9397-08002B2CF9AE}" pid="256" name="FSC#SKPRECONFIGSK@10.2600:zaznam_vonk_adresati_11">
    <vt:lpwstr/>
  </property>
  <property fmtid="{D5CDD505-2E9C-101B-9397-08002B2CF9AE}" pid="257" name="FSC#SKPRECONFIGSK@10.2600:zaznam_vonk_adresati_12">
    <vt:lpwstr/>
  </property>
  <property fmtid="{D5CDD505-2E9C-101B-9397-08002B2CF9AE}" pid="258" name="FSC#SKPRECONFIGSK@10.2600:zaznam_vonk_adresati_13">
    <vt:lpwstr/>
  </property>
  <property fmtid="{D5CDD505-2E9C-101B-9397-08002B2CF9AE}" pid="259" name="FSC#SKPRECONFIGSK@10.2600:zaznam_vonk_adresati_14">
    <vt:lpwstr/>
  </property>
  <property fmtid="{D5CDD505-2E9C-101B-9397-08002B2CF9AE}" pid="260" name="FSC#SKPRECONFIGSK@10.2600:zaznam_vonk_adresati_15">
    <vt:lpwstr/>
  </property>
  <property fmtid="{D5CDD505-2E9C-101B-9397-08002B2CF9AE}" pid="261" name="FSC#SKPRECONFIGSK@10.2600:zaznam_vonk_adresati_16">
    <vt:lpwstr/>
  </property>
  <property fmtid="{D5CDD505-2E9C-101B-9397-08002B2CF9AE}" pid="262" name="FSC#SKPRECONFIGSK@10.2600:zaznam_vonk_adresati_17">
    <vt:lpwstr/>
  </property>
  <property fmtid="{D5CDD505-2E9C-101B-9397-08002B2CF9AE}" pid="263" name="FSC#SKPRECONFIGSK@10.2600:zaznam_vonk_adresati_18">
    <vt:lpwstr/>
  </property>
  <property fmtid="{D5CDD505-2E9C-101B-9397-08002B2CF9AE}" pid="264" name="FSC#SKPRECONFIGSK@10.2600:zaznam_vonk_adresati_19">
    <vt:lpwstr/>
  </property>
  <property fmtid="{D5CDD505-2E9C-101B-9397-08002B2CF9AE}" pid="265" name="FSC#SKPRECONFIGSK@10.2600:zaznam_vonk_adresati_20">
    <vt:lpwstr/>
  </property>
  <property fmtid="{D5CDD505-2E9C-101B-9397-08002B2CF9AE}" pid="266" name="FSC#SKPRECONFIGSK@10.2600:zaznam_vonk_adresati_21">
    <vt:lpwstr/>
  </property>
  <property fmtid="{D5CDD505-2E9C-101B-9397-08002B2CF9AE}" pid="267" name="FSC#SKPRECONFIGSK@10.2600:zaznam_vonk_adresati_22">
    <vt:lpwstr/>
  </property>
  <property fmtid="{D5CDD505-2E9C-101B-9397-08002B2CF9AE}" pid="268" name="FSC#SKPRECONFIGSK@10.2600:zaznam_vonk_adresati_23">
    <vt:lpwstr/>
  </property>
  <property fmtid="{D5CDD505-2E9C-101B-9397-08002B2CF9AE}" pid="269" name="FSC#SKPRECONFIGSK@10.2600:zaznam_vonk_adresati_24">
    <vt:lpwstr/>
  </property>
  <property fmtid="{D5CDD505-2E9C-101B-9397-08002B2CF9AE}" pid="270" name="FSC#SKPRECONFIGSK@10.2600:zaznam_vonk_adresati_25">
    <vt:lpwstr/>
  </property>
  <property fmtid="{D5CDD505-2E9C-101B-9397-08002B2CF9AE}" pid="271" name="FSC#SKPRECONFIGSK@10.2600:zaznam_vonk_adresati_26">
    <vt:lpwstr/>
  </property>
  <property fmtid="{D5CDD505-2E9C-101B-9397-08002B2CF9AE}" pid="272" name="FSC#SKPRECONFIGSK@10.2600:zaznam_vonk_adresati_27">
    <vt:lpwstr/>
  </property>
  <property fmtid="{D5CDD505-2E9C-101B-9397-08002B2CF9AE}" pid="273" name="FSC#SKPRECONFIGSK@10.2600:zaznam_vonk_adresati_28">
    <vt:lpwstr/>
  </property>
  <property fmtid="{D5CDD505-2E9C-101B-9397-08002B2CF9AE}" pid="274" name="FSC#SKPRECONFIGSK@10.2600:zaznam_vonk_adresati_29">
    <vt:lpwstr/>
  </property>
  <property fmtid="{D5CDD505-2E9C-101B-9397-08002B2CF9AE}" pid="275" name="FSC#SKPRECONFIGSK@10.2600:zaznam_vonk_adresati_30">
    <vt:lpwstr/>
  </property>
  <property fmtid="{D5CDD505-2E9C-101B-9397-08002B2CF9AE}" pid="276" name="FSC#SKPRECONFIGSK@10.2600:zaznam_vonk_adresati_31">
    <vt:lpwstr/>
  </property>
  <property fmtid="{D5CDD505-2E9C-101B-9397-08002B2CF9AE}" pid="277" name="FSC#SKPRECONFIGSK@10.2600:zaznam_vonk_adresati_32">
    <vt:lpwstr/>
  </property>
  <property fmtid="{D5CDD505-2E9C-101B-9397-08002B2CF9AE}" pid="278" name="FSC#SKPRECONFIGSK@10.2600:zaznam_vonk_adresati_33">
    <vt:lpwstr/>
  </property>
  <property fmtid="{D5CDD505-2E9C-101B-9397-08002B2CF9AE}" pid="279" name="FSC#SKPRECONFIGSK@10.2600:zaznam_vonk_adresati_34">
    <vt:lpwstr/>
  </property>
  <property fmtid="{D5CDD505-2E9C-101B-9397-08002B2CF9AE}" pid="280" name="FSC#SKPRECONFIGSK@10.2600:zaznam_vonk_adresati_35">
    <vt:lpwstr/>
  </property>
  <property fmtid="{D5CDD505-2E9C-101B-9397-08002B2CF9AE}" pid="281" name="FSC#SKMVPRECONFIG@103.510:mv_hazz_fileresporg_function">
    <vt:lpwstr/>
  </property>
  <property fmtid="{D5CDD505-2E9C-101B-9397-08002B2CF9AE}" pid="282" name="FSC#SKMVPRECONFIG@103.510:mv_hazz_fileresporg_head">
    <vt:lpwstr/>
  </property>
  <property fmtid="{D5CDD505-2E9C-101B-9397-08002B2CF9AE}" pid="283" name="FSC#SKMVPRECONFIG@103.510:mv_hazz_fileresporg_longname">
    <vt:lpwstr/>
  </property>
  <property fmtid="{D5CDD505-2E9C-101B-9397-08002B2CF9AE}" pid="284" name="FSC#SKMVPRECONFIG@103.510:mv_intletterrecievers">
    <vt:lpwstr/>
  </property>
  <property fmtid="{D5CDD505-2E9C-101B-9397-08002B2CF9AE}" pid="285" name="FSC#SKMVPRECONFIG@103.510:mv_org_city">
    <vt:lpwstr>Bratislava 1</vt:lpwstr>
  </property>
  <property fmtid="{D5CDD505-2E9C-101B-9397-08002B2CF9AE}" pid="286" name="FSC#SKMVPRECONFIG@103.510:mv_org_country">
    <vt:lpwstr/>
  </property>
  <property fmtid="{D5CDD505-2E9C-101B-9397-08002B2CF9AE}" pid="287" name="FSC#SKMVPRECONFIG@103.510:mv_org_fullname">
    <vt:lpwstr>Sekcia informatiky, telekomunikácií a bezpečnosti</vt:lpwstr>
  </property>
  <property fmtid="{D5CDD505-2E9C-101B-9397-08002B2CF9AE}" pid="288" name="FSC#SKMVPRECONFIG@103.510:mv_org_street">
    <vt:lpwstr>Pribinova 2</vt:lpwstr>
  </property>
  <property fmtid="{D5CDD505-2E9C-101B-9397-08002B2CF9AE}" pid="289" name="FSC#SKMVPRECONFIG@103.510:mv_org_zip">
    <vt:lpwstr>812 72</vt:lpwstr>
  </property>
  <property fmtid="{D5CDD505-2E9C-101B-9397-08002B2CF9AE}" pid="290" name="FSC#SKMVPRECONFIG@103.510:mv_referat_datum">
    <vt:lpwstr/>
  </property>
  <property fmtid="{D5CDD505-2E9C-101B-9397-08002B2CF9AE}" pid="291" name="FSC#SKMVPRECONFIG@103.510:mv_referat_predklada">
    <vt:lpwstr/>
  </property>
  <property fmtid="{D5CDD505-2E9C-101B-9397-08002B2CF9AE}" pid="292" name="FSC#SKMVPRECONFIG@103.510:mv_referat_predschval">
    <vt:lpwstr/>
  </property>
  <property fmtid="{D5CDD505-2E9C-101B-9397-08002B2CF9AE}" pid="293" name="FSC#SKMVPRECONFIG@103.510:mv_referat_schval">
    <vt:lpwstr/>
  </property>
  <property fmtid="{D5CDD505-2E9C-101B-9397-08002B2CF9AE}" pid="294" name="FSC#SKMVPRECONFIG@103.510:mv_referat_sucast">
    <vt:lpwstr/>
  </property>
  <property fmtid="{D5CDD505-2E9C-101B-9397-08002B2CF9AE}" pid="295" name="FSC#SKMVPRECONFIG@103.510:mv_referat_telcislo">
    <vt:lpwstr/>
  </property>
  <property fmtid="{D5CDD505-2E9C-101B-9397-08002B2CF9AE}" pid="296" name="FSC#SKMVPRECONFIG@103.510:mv_referat_utvar">
    <vt:lpwstr/>
  </property>
  <property fmtid="{D5CDD505-2E9C-101B-9397-08002B2CF9AE}" pid="297" name="FSC#SKMVPRECONFIG@103.510:mv_referat_vec">
    <vt:lpwstr/>
  </property>
  <property fmtid="{D5CDD505-2E9C-101B-9397-08002B2CF9AE}" pid="298" name="FSC#SKMVPRECONFIG@103.510:mv_referat_zaznam">
    <vt:lpwstr/>
  </property>
  <property fmtid="{D5CDD505-2E9C-101B-9397-08002B2CF9AE}" pid="299" name="FSC#SKMVPRECONFIG@103.510:mv_as_ou">
    <vt:lpwstr>Oddelenie technicko-prevádzkové a finančné</vt:lpwstr>
  </property>
  <property fmtid="{D5CDD505-2E9C-101B-9397-08002B2CF9AE}" pid="300" name="FSC#SKMVPRECONFIG@103.510:kamo_odos_meno">
    <vt:lpwstr/>
  </property>
  <property fmtid="{D5CDD505-2E9C-101B-9397-08002B2CF9AE}" pid="301" name="FSC#SKMVPRECONFIG@103.510:kamo_odos_adresa">
    <vt:lpwstr/>
  </property>
  <property fmtid="{D5CDD505-2E9C-101B-9397-08002B2CF9AE}" pid="302" name="FSC#SKMVPRECONFIG@103.510:kamo_poc_priloh">
    <vt:lpwstr/>
  </property>
  <property fmtid="{D5CDD505-2E9C-101B-9397-08002B2CF9AE}" pid="303" name="FSC#SKMVPRECONFIG@103.510:kamo_poc_stran">
    <vt:lpwstr/>
  </property>
  <property fmtid="{D5CDD505-2E9C-101B-9397-08002B2CF9AE}" pid="304" name="FSC#SKMVPRECONFIG@103.510:kamo_evid_date">
    <vt:lpwstr/>
  </property>
  <property fmtid="{D5CDD505-2E9C-101B-9397-08002B2CF9AE}" pid="305" name="FSC#SKMVPRECONFIG@103.510:kamo_cislo">
    <vt:lpwstr/>
  </property>
  <property fmtid="{D5CDD505-2E9C-101B-9397-08002B2CF9AE}" pid="306" name="FSC#SKMVPRECONFIG@103.510:kamo_meno">
    <vt:lpwstr/>
  </property>
  <property fmtid="{D5CDD505-2E9C-101B-9397-08002B2CF9AE}" pid="307" name="FSC#SKMVPRECONFIG@103.510:kamo_poznamka">
    <vt:lpwstr/>
  </property>
  <property fmtid="{D5CDD505-2E9C-101B-9397-08002B2CF9AE}" pid="308" name="FSC#SKMVPRECONFIG@103.510:kamo_vec">
    <vt:lpwstr/>
  </property>
</Properties>
</file>