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atiana.gorcosova\Desktop\Chemikálie NFP\SPpo kontrole\"/>
    </mc:Choice>
  </mc:AlternateContent>
  <bookViews>
    <workbookView xWindow="-105" yWindow="-105" windowWidth="23250" windowHeight="12570" tabRatio="881"/>
  </bookViews>
  <sheets>
    <sheet name="Chemikálie pre molek. biológiu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M36" i="1" l="1"/>
  <c r="M37" i="1"/>
  <c r="N37" i="1" s="1"/>
  <c r="M38" i="1"/>
  <c r="N38" i="1" s="1"/>
  <c r="M39" i="1"/>
  <c r="M40" i="1"/>
  <c r="M41" i="1"/>
  <c r="M42" i="1"/>
  <c r="N42" i="1" s="1"/>
  <c r="M43" i="1"/>
  <c r="M44" i="1"/>
  <c r="M45" i="1"/>
  <c r="N45" i="1" s="1"/>
  <c r="M46" i="1"/>
  <c r="N46" i="1" s="1"/>
  <c r="M47" i="1"/>
  <c r="M48" i="1"/>
  <c r="M49" i="1"/>
  <c r="N49" i="1" s="1"/>
  <c r="M50" i="1"/>
  <c r="N50" i="1" s="1"/>
  <c r="M51" i="1"/>
  <c r="M52" i="1"/>
  <c r="M53" i="1"/>
  <c r="M54" i="1"/>
  <c r="N54" i="1" s="1"/>
  <c r="M55" i="1"/>
  <c r="M56" i="1"/>
  <c r="M57" i="1"/>
  <c r="M58" i="1"/>
  <c r="N58" i="1" s="1"/>
  <c r="M59" i="1"/>
  <c r="M60" i="1"/>
  <c r="M61" i="1"/>
  <c r="N61" i="1" s="1"/>
  <c r="M62" i="1"/>
  <c r="N62" i="1" s="1"/>
  <c r="M63" i="1"/>
  <c r="M64" i="1"/>
  <c r="M65" i="1"/>
  <c r="N65" i="1" s="1"/>
  <c r="M66" i="1"/>
  <c r="N66" i="1" s="1"/>
  <c r="M67" i="1"/>
  <c r="M68" i="1"/>
  <c r="M69" i="1"/>
  <c r="M70" i="1"/>
  <c r="N70" i="1" s="1"/>
  <c r="M71" i="1"/>
  <c r="M72" i="1"/>
  <c r="M73" i="1"/>
  <c r="M74" i="1"/>
  <c r="N74" i="1" s="1"/>
  <c r="M75" i="1"/>
  <c r="M76" i="1"/>
  <c r="M77" i="1"/>
  <c r="N77" i="1" s="1"/>
  <c r="M78" i="1"/>
  <c r="N78" i="1" s="1"/>
  <c r="M79" i="1"/>
  <c r="M80" i="1"/>
  <c r="M81" i="1"/>
  <c r="N81" i="1" s="1"/>
  <c r="M82" i="1"/>
  <c r="N82" i="1" s="1"/>
  <c r="M83" i="1"/>
  <c r="M84" i="1"/>
  <c r="L34" i="1"/>
  <c r="L35" i="1"/>
  <c r="L38" i="1"/>
  <c r="L39" i="1"/>
  <c r="L42" i="1"/>
  <c r="L43" i="1"/>
  <c r="L46" i="1"/>
  <c r="L47" i="1"/>
  <c r="L50" i="1"/>
  <c r="L51" i="1"/>
  <c r="L54" i="1"/>
  <c r="L55" i="1"/>
  <c r="L58" i="1"/>
  <c r="L59" i="1"/>
  <c r="L62" i="1"/>
  <c r="L63" i="1"/>
  <c r="L66" i="1"/>
  <c r="L67" i="1"/>
  <c r="L70" i="1"/>
  <c r="L71" i="1"/>
  <c r="L74" i="1"/>
  <c r="L75" i="1"/>
  <c r="L78" i="1"/>
  <c r="L79" i="1"/>
  <c r="L82" i="1"/>
  <c r="L83" i="1"/>
  <c r="K30" i="1"/>
  <c r="K31" i="1"/>
  <c r="K32" i="1"/>
  <c r="K33" i="1"/>
  <c r="L33" i="1" s="1"/>
  <c r="K34" i="1"/>
  <c r="K35" i="1"/>
  <c r="K36" i="1"/>
  <c r="L36" i="1" s="1"/>
  <c r="K37" i="1"/>
  <c r="L37" i="1" s="1"/>
  <c r="K38" i="1"/>
  <c r="K39" i="1"/>
  <c r="K40" i="1"/>
  <c r="L40" i="1" s="1"/>
  <c r="K41" i="1"/>
  <c r="L41" i="1" s="1"/>
  <c r="K42" i="1"/>
  <c r="K43" i="1"/>
  <c r="K44" i="1"/>
  <c r="L44" i="1" s="1"/>
  <c r="K45" i="1"/>
  <c r="L45" i="1" s="1"/>
  <c r="K46" i="1"/>
  <c r="K47" i="1"/>
  <c r="K48" i="1"/>
  <c r="L48" i="1" s="1"/>
  <c r="K49" i="1"/>
  <c r="L49" i="1" s="1"/>
  <c r="K50" i="1"/>
  <c r="K51" i="1"/>
  <c r="K52" i="1"/>
  <c r="L52" i="1" s="1"/>
  <c r="K53" i="1"/>
  <c r="L53" i="1" s="1"/>
  <c r="K54" i="1"/>
  <c r="K55" i="1"/>
  <c r="K56" i="1"/>
  <c r="L56" i="1" s="1"/>
  <c r="K57" i="1"/>
  <c r="L57" i="1" s="1"/>
  <c r="K58" i="1"/>
  <c r="K59" i="1"/>
  <c r="K60" i="1"/>
  <c r="L60" i="1" s="1"/>
  <c r="K61" i="1"/>
  <c r="L61" i="1" s="1"/>
  <c r="K62" i="1"/>
  <c r="K63" i="1"/>
  <c r="K64" i="1"/>
  <c r="L64" i="1" s="1"/>
  <c r="K65" i="1"/>
  <c r="L65" i="1" s="1"/>
  <c r="K66" i="1"/>
  <c r="K67" i="1"/>
  <c r="K68" i="1"/>
  <c r="L68" i="1" s="1"/>
  <c r="K69" i="1"/>
  <c r="L69" i="1" s="1"/>
  <c r="K70" i="1"/>
  <c r="K71" i="1"/>
  <c r="K72" i="1"/>
  <c r="L72" i="1" s="1"/>
  <c r="K73" i="1"/>
  <c r="L73" i="1" s="1"/>
  <c r="K74" i="1"/>
  <c r="K75" i="1"/>
  <c r="K76" i="1"/>
  <c r="L76" i="1" s="1"/>
  <c r="K77" i="1"/>
  <c r="L77" i="1" s="1"/>
  <c r="K78" i="1"/>
  <c r="K79" i="1"/>
  <c r="K80" i="1"/>
  <c r="L80" i="1" s="1"/>
  <c r="K81" i="1"/>
  <c r="L81" i="1" s="1"/>
  <c r="K82" i="1"/>
  <c r="K83" i="1"/>
  <c r="K84" i="1"/>
  <c r="L84" i="1" s="1"/>
  <c r="O81" i="1" l="1"/>
  <c r="O77" i="1"/>
  <c r="O69" i="1"/>
  <c r="O65" i="1"/>
  <c r="O61" i="1"/>
  <c r="O49" i="1"/>
  <c r="O45" i="1"/>
  <c r="N73" i="1"/>
  <c r="O73" i="1" s="1"/>
  <c r="N57" i="1"/>
  <c r="O57" i="1" s="1"/>
  <c r="N41" i="1"/>
  <c r="O41" i="1" s="1"/>
  <c r="N69" i="1"/>
  <c r="N53" i="1"/>
  <c r="O53" i="1" s="1"/>
  <c r="O78" i="1"/>
  <c r="O70" i="1"/>
  <c r="O62" i="1"/>
  <c r="O42" i="1"/>
  <c r="N84" i="1"/>
  <c r="O84" i="1" s="1"/>
  <c r="N80" i="1"/>
  <c r="O80" i="1" s="1"/>
  <c r="N76" i="1"/>
  <c r="O76" i="1" s="1"/>
  <c r="N72" i="1"/>
  <c r="O72" i="1" s="1"/>
  <c r="N68" i="1"/>
  <c r="O68" i="1" s="1"/>
  <c r="N64" i="1"/>
  <c r="O64" i="1" s="1"/>
  <c r="N60" i="1"/>
  <c r="O60" i="1" s="1"/>
  <c r="N56" i="1"/>
  <c r="O56" i="1" s="1"/>
  <c r="N52" i="1"/>
  <c r="O52" i="1" s="1"/>
  <c r="N48" i="1"/>
  <c r="O48" i="1" s="1"/>
  <c r="N44" i="1"/>
  <c r="O44" i="1" s="1"/>
  <c r="N40" i="1"/>
  <c r="O40" i="1" s="1"/>
  <c r="O82" i="1"/>
  <c r="O74" i="1"/>
  <c r="O66" i="1"/>
  <c r="O58" i="1"/>
  <c r="O54" i="1"/>
  <c r="O46" i="1"/>
  <c r="N83" i="1"/>
  <c r="O83" i="1" s="1"/>
  <c r="N79" i="1"/>
  <c r="O79" i="1" s="1"/>
  <c r="N75" i="1"/>
  <c r="O75" i="1" s="1"/>
  <c r="N71" i="1"/>
  <c r="O71" i="1" s="1"/>
  <c r="N67" i="1"/>
  <c r="O67" i="1" s="1"/>
  <c r="N63" i="1"/>
  <c r="O63" i="1" s="1"/>
  <c r="N59" i="1"/>
  <c r="O59" i="1" s="1"/>
  <c r="N55" i="1"/>
  <c r="O55" i="1" s="1"/>
  <c r="N51" i="1"/>
  <c r="O51" i="1" s="1"/>
  <c r="N47" i="1"/>
  <c r="O47" i="1" s="1"/>
  <c r="N43" i="1"/>
  <c r="O43" i="1" s="1"/>
  <c r="N39" i="1"/>
  <c r="O39" i="1" s="1"/>
  <c r="O50" i="1"/>
  <c r="A11" i="1"/>
  <c r="K11" i="1" l="1"/>
  <c r="M12" i="1" l="1"/>
  <c r="N12" i="1" s="1"/>
  <c r="M13" i="1"/>
  <c r="M14" i="1"/>
  <c r="N14" i="1" s="1"/>
  <c r="M15" i="1"/>
  <c r="M16" i="1"/>
  <c r="N16" i="1" s="1"/>
  <c r="M17" i="1"/>
  <c r="M18" i="1"/>
  <c r="N18" i="1" s="1"/>
  <c r="M19" i="1"/>
  <c r="M20" i="1"/>
  <c r="N20" i="1" s="1"/>
  <c r="M21" i="1"/>
  <c r="M22" i="1"/>
  <c r="M23" i="1"/>
  <c r="M24" i="1"/>
  <c r="M25" i="1"/>
  <c r="M26" i="1"/>
  <c r="N26" i="1" s="1"/>
  <c r="M27" i="1"/>
  <c r="N27" i="1" s="1"/>
  <c r="M28" i="1"/>
  <c r="N28" i="1" s="1"/>
  <c r="M29" i="1"/>
  <c r="M30" i="1"/>
  <c r="N30" i="1" s="1"/>
  <c r="M31" i="1"/>
  <c r="M32" i="1"/>
  <c r="N32" i="1" s="1"/>
  <c r="M33" i="1"/>
  <c r="M34" i="1"/>
  <c r="N34" i="1" s="1"/>
  <c r="M35" i="1"/>
  <c r="N36" i="1"/>
  <c r="M11" i="1"/>
  <c r="L11" i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L30" i="1"/>
  <c r="L31" i="1"/>
  <c r="L32" i="1"/>
  <c r="N11" i="1" l="1"/>
  <c r="O11" i="1" s="1"/>
  <c r="L86" i="1"/>
  <c r="N35" i="1"/>
  <c r="O35" i="1" s="1"/>
  <c r="N31" i="1"/>
  <c r="O31" i="1" s="1"/>
  <c r="N19" i="1"/>
  <c r="O19" i="1" s="1"/>
  <c r="N15" i="1"/>
  <c r="O15" i="1" s="1"/>
  <c r="N23" i="1"/>
  <c r="O23" i="1" s="1"/>
  <c r="O27" i="1"/>
  <c r="O34" i="1"/>
  <c r="O30" i="1"/>
  <c r="O26" i="1"/>
  <c r="O18" i="1"/>
  <c r="O14" i="1"/>
  <c r="O38" i="1"/>
  <c r="N22" i="1"/>
  <c r="O22" i="1" s="1"/>
  <c r="O37" i="1"/>
  <c r="N33" i="1"/>
  <c r="O33" i="1" s="1"/>
  <c r="N29" i="1"/>
  <c r="O29" i="1" s="1"/>
  <c r="N25" i="1"/>
  <c r="O25" i="1" s="1"/>
  <c r="N21" i="1"/>
  <c r="O21" i="1" s="1"/>
  <c r="N17" i="1"/>
  <c r="O17" i="1" s="1"/>
  <c r="N13" i="1"/>
  <c r="O13" i="1" s="1"/>
  <c r="O36" i="1"/>
  <c r="O32" i="1"/>
  <c r="O28" i="1"/>
  <c r="O20" i="1"/>
  <c r="O16" i="1"/>
  <c r="O12" i="1"/>
  <c r="N24" i="1"/>
  <c r="O24" i="1" s="1"/>
  <c r="N87" i="1" l="1"/>
</calcChain>
</file>

<file path=xl/sharedStrings.xml><?xml version="1.0" encoding="utf-8"?>
<sst xmlns="http://schemas.openxmlformats.org/spreadsheetml/2006/main" count="412" uniqueCount="154">
  <si>
    <t xml:space="preserve">Poradové číslo </t>
  </si>
  <si>
    <t>Špecifikácia predmetu zákazky</t>
  </si>
  <si>
    <t>Merná jednotka</t>
  </si>
  <si>
    <t xml:space="preserve">Požadované balenie </t>
  </si>
  <si>
    <t>bal</t>
  </si>
  <si>
    <t xml:space="preserve">Sadzba  DPH v % </t>
  </si>
  <si>
    <t>Cena  za mernú jednotku (MJ)</t>
  </si>
  <si>
    <t>Cena za predpokladané množstvo MJ</t>
  </si>
  <si>
    <t>v eurách          bez DPH</t>
  </si>
  <si>
    <t xml:space="preserve"> v eurách s DPH</t>
  </si>
  <si>
    <t>DPH v eurách</t>
  </si>
  <si>
    <t>V ........................ dňa .................................</t>
  </si>
  <si>
    <t>Príloha č. 1  Rámcovej dohody</t>
  </si>
  <si>
    <t>v eurách           bez DPH</t>
  </si>
  <si>
    <t>Meno, priezvisko, podpis osoby zodpovednej za uchádzača/dodávateľa</t>
  </si>
  <si>
    <t>Predpokladané odberné množstvo predpokladaného balenia    (ks/bal)</t>
  </si>
  <si>
    <t>...................................................</t>
  </si>
  <si>
    <r>
      <t xml:space="preserve">Verejný obstarávateľ/Kupujúci:  </t>
    </r>
    <r>
      <rPr>
        <b/>
        <sz val="10"/>
        <color theme="1"/>
        <rFont val="Arial"/>
        <family val="2"/>
        <charset val="238"/>
      </rPr>
      <t>Univerzita Pavla Jozefa Šafárika v Košiciach</t>
    </r>
  </si>
  <si>
    <t>v eurách             s DPH</t>
  </si>
  <si>
    <t>Projekt</t>
  </si>
  <si>
    <t>Číslo rozpočtovej položky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</si>
  <si>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</si>
  <si>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</si>
  <si>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</si>
  <si>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</si>
  <si>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</si>
  <si>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</si>
  <si>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</si>
  <si>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</si>
  <si>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</si>
  <si>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</si>
  <si>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I/100xJ</t>
  </si>
  <si>
    <t>I + K</t>
  </si>
  <si>
    <t>H x I</t>
  </si>
  <si>
    <t>M/100xJ</t>
  </si>
  <si>
    <t>M + N</t>
  </si>
  <si>
    <t>OPENMED</t>
  </si>
  <si>
    <t>Driv4SiFooD</t>
  </si>
  <si>
    <t>4H11P30</t>
  </si>
  <si>
    <t>LISPER</t>
  </si>
  <si>
    <t>2H4P36</t>
  </si>
  <si>
    <t>ks</t>
  </si>
  <si>
    <t>100 g</t>
  </si>
  <si>
    <t>100 ml</t>
  </si>
  <si>
    <t>1 l</t>
  </si>
  <si>
    <t>500 g</t>
  </si>
  <si>
    <t>250 ml</t>
  </si>
  <si>
    <t>500 ml</t>
  </si>
  <si>
    <t>25 ml</t>
  </si>
  <si>
    <t>25 g</t>
  </si>
  <si>
    <t>1 kg</t>
  </si>
  <si>
    <t>1 g</t>
  </si>
  <si>
    <t>5 g</t>
  </si>
  <si>
    <t>50 ml</t>
  </si>
  <si>
    <t>10 mg</t>
  </si>
  <si>
    <t>100 mg</t>
  </si>
  <si>
    <t>50 mg</t>
  </si>
  <si>
    <t>Chemikálie pre molekulovú biológiu 1</t>
  </si>
  <si>
    <t>Chemikálie pre molekulovú biológiu 2</t>
  </si>
  <si>
    <t>Chemikálie pre molekulovú biológiu 3</t>
  </si>
  <si>
    <t>Chemikálie pre molekulovú biológiu 4</t>
  </si>
  <si>
    <t>Chemikálie pre molekulovú biológiu 5</t>
  </si>
  <si>
    <t>Chemikálie pre molekulovú biológiu 6</t>
  </si>
  <si>
    <t>Chemikálie pre molekulovú biológiu 7</t>
  </si>
  <si>
    <t>Chemikálie pre molekulovú biológiu 8</t>
  </si>
  <si>
    <t>Fluorescenčné farbivo 1</t>
  </si>
  <si>
    <t>Fluorescenčné farbivo 2</t>
  </si>
  <si>
    <t>Fluorescenčné farbivo 3</t>
  </si>
  <si>
    <t>Fluorescenčné farbivo 4</t>
  </si>
  <si>
    <t>Fluorescenčné farbivo 5</t>
  </si>
  <si>
    <r>
      <t xml:space="preserve">Celková cena za dodanie požadovaného predmetu zákazky  v </t>
    </r>
    <r>
      <rPr>
        <b/>
        <sz val="10"/>
        <color rgb="FFFF0000"/>
        <rFont val="Arial"/>
        <family val="2"/>
        <charset val="238"/>
      </rPr>
      <t>EUR bez DPH</t>
    </r>
  </si>
  <si>
    <t>Celková cena za dodanie požadovaného predmetu zákazky  v EUR s DPH</t>
  </si>
  <si>
    <t>Uchádzač/Predávajúci:</t>
  </si>
  <si>
    <t xml:space="preserve">Príloha č. 5  časť C súťažných podkladov </t>
  </si>
  <si>
    <t xml:space="preserve"> Bio-chemikálie</t>
  </si>
  <si>
    <t>Chemikálie pre molekulovú biológiu - markery 1</t>
  </si>
  <si>
    <t>Chemikálie pre molekulovú biológiu - markery 2</t>
  </si>
  <si>
    <t>Chemikálie pre molekulovú biológiu - markery 3</t>
  </si>
  <si>
    <t>Chemikálie pre molekulovú biológiu - markery 4</t>
  </si>
  <si>
    <t>Chemikálie pre molekulovú biológiu - markery 5</t>
  </si>
  <si>
    <t>Chemikálie pre molekulovú biológiu - markery 6</t>
  </si>
  <si>
    <t>Chemikálie pre molekulovú biológiu - markery 7</t>
  </si>
  <si>
    <t>Chemikálie pre molekulovú biológiu - markery 8</t>
  </si>
  <si>
    <t>Chemikálie pre molekulovú biológiu - markery 9</t>
  </si>
  <si>
    <t>Chemikálie pre molekulovú biológiu - markery 10</t>
  </si>
  <si>
    <t>Chemikálie pre molekulovú biológiu - markery 11</t>
  </si>
  <si>
    <t>Chemikálie pre molekulovú biológiu - markery 12</t>
  </si>
  <si>
    <t>Chemikálie pre molekulovú biológiu - markery 13</t>
  </si>
  <si>
    <t>Chemikálie pre molekulovú biológiu - markery 14</t>
  </si>
  <si>
    <t>Chemikálie pre molekulovú biológiu - markery 15</t>
  </si>
  <si>
    <t>Chemikálie pre molekulovú biológiu - markery 16</t>
  </si>
  <si>
    <t>Chemikálie pre molekulovú biológiu - markery 17</t>
  </si>
  <si>
    <t>Chemikálie pre molekulovú biológiu - markery 18</t>
  </si>
  <si>
    <t>Chemikálie pre molekulovú biológiu - markery 19</t>
  </si>
  <si>
    <t>Chemikálie pre molekulovú biológiu - markery 20</t>
  </si>
  <si>
    <t>Chemikálie pre molekulovú biológiu - markery 21</t>
  </si>
  <si>
    <t>Chemikálie pre molekulovú biológiu - markery 22</t>
  </si>
  <si>
    <t>Chemikálie pre molekulovú biológiu - markery 23</t>
  </si>
  <si>
    <t>Chemikálie pre molekulovú biológiu - markery 24</t>
  </si>
  <si>
    <t>Chemikálie pre molekulovú biológiu - markery 25</t>
  </si>
  <si>
    <t>Chemikálie pre molekulovú biológiu - markery 26</t>
  </si>
  <si>
    <t>Chemikálie pre molekulovú biológiu - markery 27</t>
  </si>
  <si>
    <t>Chemikálie pre molekulovú biológiu - markery 28</t>
  </si>
  <si>
    <t>Chemikálie pre molekulovú biológiu - markery 29</t>
  </si>
  <si>
    <t>Chemikálie pre molekulovú biológiu - markery 30</t>
  </si>
  <si>
    <t>SDS - Dodecylsulfát sódny</t>
  </si>
  <si>
    <t>Sacharóza BioXtra</t>
  </si>
  <si>
    <t>Trypánová modrá, roztok</t>
  </si>
  <si>
    <t>Hovädzí inzulín - Bovine insuline</t>
  </si>
  <si>
    <t>EDTA (kyselina etylendiamintetraoctová)</t>
  </si>
  <si>
    <t xml:space="preserve">PBS, tlmivý roztok </t>
  </si>
  <si>
    <t>Reagencie pre WB, substrát pre ECL</t>
  </si>
  <si>
    <t>Reagencie pre WB, substrát pre ECL 1</t>
  </si>
  <si>
    <t>Reagencie pre WB, substrát pre ECL 2</t>
  </si>
  <si>
    <t>Reagencie pre WB, substrát pre ECL 3</t>
  </si>
  <si>
    <t>Reagencie pre WB, substrát pre ECL 4</t>
  </si>
  <si>
    <t>Reagencie pre WB, substrát pre ECL 5</t>
  </si>
  <si>
    <t>Reagencie pre WB, substrát pre ECL 6</t>
  </si>
  <si>
    <t>Reagencie pre WB, substrát pre ECL 7</t>
  </si>
  <si>
    <t>Chemikálie pre molekulovú biológiu</t>
  </si>
  <si>
    <t>Médium 1</t>
  </si>
  <si>
    <t>Médium 2</t>
  </si>
  <si>
    <t>Médium 3</t>
  </si>
  <si>
    <t>Reagencie pre WB, substrát pre ECL 8</t>
  </si>
  <si>
    <t>Chemikálie pre molekulovú biológiu 9</t>
  </si>
  <si>
    <t>Fluorescenčné farbivo 6</t>
  </si>
  <si>
    <t>Fluorescenčné farbivo 7</t>
  </si>
  <si>
    <t>Chemikálie pre molekulovú biológiu 10</t>
  </si>
  <si>
    <t>Fluorescenčné farbivo 8</t>
  </si>
  <si>
    <t>Fluorescenčné farbivo 9</t>
  </si>
  <si>
    <t>Chemikálie pre molekulovú biológiu 11</t>
  </si>
  <si>
    <t>Reagencie pre WB, substrát pre ECL 9</t>
  </si>
  <si>
    <t>Reagencie pre WB, substrát pre ECL 10</t>
  </si>
  <si>
    <t>Chemikálie pre molekulovú biológiu 12</t>
  </si>
  <si>
    <t>Reagencie pre WB, substrát pre ECL 11</t>
  </si>
  <si>
    <t>0H2P25</t>
  </si>
  <si>
    <t>0H7P16</t>
  </si>
  <si>
    <t>2 kg</t>
  </si>
  <si>
    <t>25 mg</t>
  </si>
  <si>
    <t>10 l</t>
  </si>
  <si>
    <t>2 x 1 ml</t>
  </si>
  <si>
    <t>1 L</t>
  </si>
  <si>
    <t xml:space="preserve"> bal</t>
  </si>
  <si>
    <t>2 nmol</t>
  </si>
  <si>
    <t>1 ml</t>
  </si>
  <si>
    <t>6 x 500ml</t>
  </si>
  <si>
    <t>25 g / 1 fľaša</t>
  </si>
  <si>
    <t>25 g / 1
fľaša</t>
  </si>
  <si>
    <t>300 
jednotiek</t>
  </si>
  <si>
    <t>10 ml</t>
  </si>
  <si>
    <r>
      <t xml:space="preserve">Predmet zákazky/dohody:  </t>
    </r>
    <r>
      <rPr>
        <b/>
        <sz val="10"/>
        <color theme="1"/>
        <rFont val="Arial"/>
        <family val="2"/>
        <charset val="238"/>
      </rPr>
      <t xml:space="preserve">Chemikálie pre projekty dlhodobého strategického výskumu OPENMED, LISPER a Drive4SIFood - </t>
    </r>
    <r>
      <rPr>
        <b/>
        <sz val="10"/>
        <color rgb="FFFF0000"/>
        <rFont val="Arial"/>
        <family val="2"/>
        <charset val="238"/>
      </rPr>
      <t>Časť C: Chemikálie pre molekulovú biológiu</t>
    </r>
  </si>
  <si>
    <t>Časť C: Chemikálie pre molekulovú biológiu</t>
  </si>
  <si>
    <t>5g</t>
  </si>
  <si>
    <t>Položka predmetu zákazky/názov položky predmetu zákazky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</si>
</sst>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8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sz val="8"/>
      <name val="Calibri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465926084170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Alignment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2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1" fontId="15" fillId="4" borderId="13" xfId="0" applyNumberFormat="1" applyFont="1" applyFill="1" applyBorder="1" applyAlignment="1">
      <alignment horizontal="center" vertical="center" wrapText="1"/>
    </xf>
    <xf numFmtId="2" fontId="15" fillId="2" borderId="13" xfId="0" applyNumberFormat="1" applyFont="1" applyFill="1" applyBorder="1" applyAlignment="1">
      <alignment horizontal="center" vertical="center" wrapText="1"/>
    </xf>
    <xf numFmtId="2" fontId="15" fillId="2" borderId="14" xfId="0" applyNumberFormat="1" applyFont="1" applyFill="1" applyBorder="1" applyAlignment="1">
      <alignment horizontal="center" vertical="center" wrapText="1"/>
    </xf>
    <xf numFmtId="2" fontId="15" fillId="2" borderId="12" xfId="0" applyNumberFormat="1" applyFont="1" applyFill="1" applyBorder="1" applyAlignment="1">
      <alignment horizontal="center" vertical="center" wrapText="1"/>
    </xf>
    <xf numFmtId="1" fontId="15" fillId="4" borderId="5" xfId="0" applyNumberFormat="1" applyFont="1" applyFill="1" applyBorder="1" applyAlignment="1">
      <alignment horizontal="center" vertical="center" wrapText="1"/>
    </xf>
    <xf numFmtId="2" fontId="15" fillId="2" borderId="5" xfId="0" applyNumberFormat="1" applyFont="1" applyFill="1" applyBorder="1" applyAlignment="1">
      <alignment horizontal="center" vertical="center" wrapText="1"/>
    </xf>
    <xf numFmtId="2" fontId="15" fillId="2" borderId="16" xfId="0" applyNumberFormat="1" applyFont="1" applyFill="1" applyBorder="1" applyAlignment="1">
      <alignment horizontal="center" vertical="center" wrapText="1"/>
    </xf>
    <xf numFmtId="2" fontId="15" fillId="2" borderId="15" xfId="0" applyNumberFormat="1" applyFont="1" applyFill="1" applyBorder="1" applyAlignment="1">
      <alignment horizontal="center" vertical="center" wrapText="1"/>
    </xf>
    <xf numFmtId="1" fontId="15" fillId="4" borderId="32" xfId="0" applyNumberFormat="1" applyFont="1" applyFill="1" applyBorder="1" applyAlignment="1">
      <alignment horizontal="center" vertical="center" wrapText="1"/>
    </xf>
    <xf numFmtId="2" fontId="15" fillId="2" borderId="32" xfId="0" applyNumberFormat="1" applyFont="1" applyFill="1" applyBorder="1" applyAlignment="1">
      <alignment horizontal="center" vertical="center" wrapText="1"/>
    </xf>
    <xf numFmtId="2" fontId="15" fillId="2" borderId="33" xfId="0" applyNumberFormat="1" applyFont="1" applyFill="1" applyBorder="1" applyAlignment="1">
      <alignment horizontal="center" vertical="center" wrapText="1"/>
    </xf>
    <xf numFmtId="2" fontId="15" fillId="2" borderId="31" xfId="0" applyNumberFormat="1" applyFont="1" applyFill="1" applyBorder="1" applyAlignment="1">
      <alignment horizontal="center" vertical="center" wrapText="1"/>
    </xf>
    <xf numFmtId="2" fontId="15" fillId="4" borderId="26" xfId="0" applyNumberFormat="1" applyFont="1" applyFill="1" applyBorder="1" applyAlignment="1">
      <alignment horizontal="center" vertical="center" wrapText="1"/>
    </xf>
    <xf numFmtId="2" fontId="15" fillId="4" borderId="15" xfId="0" applyNumberFormat="1" applyFont="1" applyFill="1" applyBorder="1" applyAlignment="1">
      <alignment horizontal="center" vertical="center" wrapText="1"/>
    </xf>
    <xf numFmtId="2" fontId="15" fillId="4" borderId="15" xfId="0" applyNumberFormat="1" applyFont="1" applyFill="1" applyBorder="1" applyAlignment="1">
      <alignment horizontal="center" vertical="center"/>
    </xf>
    <xf numFmtId="2" fontId="15" fillId="4" borderId="31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left" vertical="center" wrapText="1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2" fontId="15" fillId="4" borderId="36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2" fontId="9" fillId="0" borderId="28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</cellXfs>
  <cellStyles count="3">
    <cellStyle name="Normálna" xfId="0" builtinId="0"/>
    <cellStyle name="Normálna 2" xfId="2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4"/>
  <sheetViews>
    <sheetView tabSelected="1" workbookViewId="0">
      <selection activeCell="B9" sqref="B9"/>
    </sheetView>
  </sheetViews>
  <sheetFormatPr defaultColWidth="9.140625" defaultRowHeight="15" x14ac:dyDescent="0.25"/>
  <cols>
    <col min="1" max="1" width="8.85546875" style="3" customWidth="1"/>
    <col min="2" max="2" width="14" style="4" customWidth="1"/>
    <col min="3" max="3" width="30" style="4" customWidth="1"/>
    <col min="4" max="4" width="9.5703125" style="4" customWidth="1"/>
    <col min="5" max="5" width="10" style="4" customWidth="1"/>
    <col min="6" max="6" width="10.28515625" style="3" customWidth="1"/>
    <col min="7" max="7" width="11.28515625" style="3" customWidth="1"/>
    <col min="8" max="8" width="11.7109375" style="3" customWidth="1"/>
    <col min="9" max="9" width="9.140625" style="3" customWidth="1"/>
    <col min="10" max="10" width="8" style="3" customWidth="1"/>
    <col min="11" max="11" width="8.5703125" style="3" customWidth="1"/>
    <col min="12" max="12" width="9.85546875" style="3" customWidth="1"/>
    <col min="13" max="13" width="12.140625" style="3" customWidth="1"/>
    <col min="14" max="14" width="9" style="3" customWidth="1"/>
    <col min="15" max="15" width="13.28515625" style="3" customWidth="1"/>
    <col min="16" max="16384" width="9.140625" style="2"/>
  </cols>
  <sheetData>
    <row r="1" spans="1:24" ht="18.75" customHeight="1" x14ac:dyDescent="0.25">
      <c r="A1" s="58" t="s">
        <v>17</v>
      </c>
      <c r="B1" s="58"/>
      <c r="C1" s="58"/>
      <c r="D1" s="58"/>
      <c r="E1" s="58"/>
      <c r="F1" s="11"/>
      <c r="G1" s="11"/>
      <c r="H1" s="11"/>
      <c r="I1" s="11"/>
      <c r="J1" s="11"/>
      <c r="K1" s="11"/>
      <c r="L1" s="11"/>
      <c r="M1" s="11"/>
    </row>
    <row r="2" spans="1:24" ht="15" customHeight="1" x14ac:dyDescent="0.25">
      <c r="A2" s="58" t="s">
        <v>150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24" x14ac:dyDescent="0.25">
      <c r="A3" s="58" t="s">
        <v>72</v>
      </c>
      <c r="B3" s="58"/>
      <c r="C3" s="58"/>
      <c r="D3" s="58"/>
      <c r="E3" s="58"/>
      <c r="F3" s="58"/>
      <c r="G3" s="58"/>
      <c r="H3" s="58"/>
      <c r="I3" s="11"/>
      <c r="J3" s="11"/>
      <c r="K3" s="11"/>
      <c r="L3" s="11"/>
      <c r="M3" s="11"/>
    </row>
    <row r="4" spans="1:24" x14ac:dyDescent="0.25">
      <c r="A4" s="12"/>
      <c r="B4" s="12"/>
      <c r="C4" s="12"/>
      <c r="D4" s="19"/>
      <c r="E4" s="19"/>
      <c r="F4" s="12"/>
      <c r="G4" s="12"/>
      <c r="H4" s="12"/>
      <c r="I4" s="11"/>
      <c r="J4" s="11"/>
      <c r="K4" s="11"/>
      <c r="L4" s="11"/>
      <c r="M4" s="11"/>
    </row>
    <row r="5" spans="1:24" x14ac:dyDescent="0.25">
      <c r="A5" s="58" t="s">
        <v>73</v>
      </c>
      <c r="B5" s="58"/>
      <c r="C5" s="58"/>
      <c r="D5" s="58"/>
      <c r="E5" s="58"/>
      <c r="F5" s="58"/>
      <c r="G5" s="58"/>
      <c r="H5" s="58"/>
      <c r="I5" s="11"/>
      <c r="J5" s="11"/>
      <c r="K5" s="11"/>
      <c r="L5" s="11"/>
      <c r="M5" s="11"/>
    </row>
    <row r="6" spans="1:24" x14ac:dyDescent="0.25">
      <c r="A6" s="58" t="s">
        <v>12</v>
      </c>
      <c r="B6" s="58"/>
      <c r="C6" s="58"/>
      <c r="D6" s="58"/>
      <c r="E6" s="58"/>
      <c r="F6" s="58"/>
      <c r="G6" s="58"/>
      <c r="H6" s="58"/>
      <c r="I6" s="11"/>
      <c r="J6" s="11"/>
      <c r="K6" s="11"/>
      <c r="L6" s="11"/>
      <c r="M6" s="11"/>
    </row>
    <row r="7" spans="1:24" ht="13.5" customHeight="1" thickBot="1" x14ac:dyDescent="0.3">
      <c r="A7" s="5"/>
      <c r="B7" s="6"/>
      <c r="C7" s="6"/>
      <c r="D7" s="6"/>
      <c r="E7" s="6"/>
      <c r="F7" s="5"/>
      <c r="G7" s="5"/>
      <c r="H7" s="5"/>
      <c r="I7" s="5"/>
      <c r="J7" s="5"/>
      <c r="K7" s="5"/>
      <c r="L7" s="5"/>
      <c r="M7" s="9"/>
      <c r="N7" s="9"/>
      <c r="O7" s="9"/>
    </row>
    <row r="8" spans="1:24" ht="35.25" customHeight="1" thickBot="1" x14ac:dyDescent="0.3">
      <c r="A8" s="70" t="s">
        <v>151</v>
      </c>
      <c r="B8" s="76"/>
      <c r="C8" s="76"/>
      <c r="D8" s="76"/>
      <c r="E8" s="76"/>
      <c r="F8" s="76"/>
      <c r="G8" s="76"/>
      <c r="H8" s="77"/>
      <c r="I8" s="70" t="s">
        <v>6</v>
      </c>
      <c r="J8" s="71"/>
      <c r="K8" s="71"/>
      <c r="L8" s="72"/>
      <c r="M8" s="73" t="s">
        <v>7</v>
      </c>
      <c r="N8" s="74"/>
      <c r="O8" s="75"/>
    </row>
    <row r="9" spans="1:24" s="7" customFormat="1" ht="95.25" customHeight="1" thickBot="1" x14ac:dyDescent="0.3">
      <c r="A9" s="18" t="s">
        <v>0</v>
      </c>
      <c r="B9" s="18" t="s">
        <v>153</v>
      </c>
      <c r="C9" s="18" t="s">
        <v>1</v>
      </c>
      <c r="D9" s="18" t="s">
        <v>19</v>
      </c>
      <c r="E9" s="18" t="s">
        <v>20</v>
      </c>
      <c r="F9" s="18" t="s">
        <v>2</v>
      </c>
      <c r="G9" s="18" t="s">
        <v>3</v>
      </c>
      <c r="H9" s="21" t="s">
        <v>15</v>
      </c>
      <c r="I9" s="20" t="s">
        <v>8</v>
      </c>
      <c r="J9" s="15" t="s">
        <v>5</v>
      </c>
      <c r="K9" s="15" t="s">
        <v>10</v>
      </c>
      <c r="L9" s="16" t="s">
        <v>9</v>
      </c>
      <c r="M9" s="14" t="s">
        <v>13</v>
      </c>
      <c r="N9" s="15" t="s">
        <v>10</v>
      </c>
      <c r="O9" s="16" t="s">
        <v>18</v>
      </c>
    </row>
    <row r="10" spans="1:24" s="7" customFormat="1" ht="11.25" customHeight="1" thickBot="1" x14ac:dyDescent="0.3">
      <c r="A10" s="23" t="s">
        <v>21</v>
      </c>
      <c r="B10" s="30" t="s">
        <v>22</v>
      </c>
      <c r="C10" s="28" t="s">
        <v>23</v>
      </c>
      <c r="D10" s="28" t="s">
        <v>24</v>
      </c>
      <c r="E10" s="28" t="s">
        <v>25</v>
      </c>
      <c r="F10" s="31" t="s">
        <v>26</v>
      </c>
      <c r="G10" s="32" t="s">
        <v>27</v>
      </c>
      <c r="H10" s="31" t="s">
        <v>28</v>
      </c>
      <c r="I10" s="23" t="s">
        <v>29</v>
      </c>
      <c r="J10" s="24" t="s">
        <v>30</v>
      </c>
      <c r="K10" s="25" t="s">
        <v>31</v>
      </c>
      <c r="L10" s="25" t="s">
        <v>32</v>
      </c>
      <c r="M10" s="25" t="s">
        <v>33</v>
      </c>
      <c r="N10" s="25" t="s">
        <v>34</v>
      </c>
      <c r="O10" s="26" t="s">
        <v>35</v>
      </c>
      <c r="P10" s="25"/>
    </row>
    <row r="11" spans="1:24" ht="21" customHeight="1" x14ac:dyDescent="0.25">
      <c r="A11" s="49">
        <f>ROW(A1)</f>
        <v>1</v>
      </c>
      <c r="B11" s="52" t="s">
        <v>74</v>
      </c>
      <c r="C11" s="29"/>
      <c r="D11" s="27" t="s">
        <v>36</v>
      </c>
      <c r="E11" s="27" t="s">
        <v>135</v>
      </c>
      <c r="F11" s="53" t="s">
        <v>137</v>
      </c>
      <c r="G11" s="54" t="s">
        <v>4</v>
      </c>
      <c r="H11" s="56">
        <v>408</v>
      </c>
      <c r="I11" s="45"/>
      <c r="J11" s="33"/>
      <c r="K11" s="34">
        <f>I11/100*J11</f>
        <v>0</v>
      </c>
      <c r="L11" s="35">
        <f>I11+K11</f>
        <v>0</v>
      </c>
      <c r="M11" s="36">
        <f>H11*I11</f>
        <v>0</v>
      </c>
      <c r="N11" s="34">
        <f>M11/100*J11</f>
        <v>0</v>
      </c>
      <c r="O11" s="35">
        <f>M11+N11</f>
        <v>0</v>
      </c>
      <c r="X11" s="22"/>
    </row>
    <row r="12" spans="1:24" ht="42" customHeight="1" x14ac:dyDescent="0.25">
      <c r="A12" s="49">
        <f t="shared" ref="A12:A75" si="0">ROW(A2)</f>
        <v>2</v>
      </c>
      <c r="B12" s="29" t="s">
        <v>75</v>
      </c>
      <c r="C12" s="29"/>
      <c r="D12" s="27" t="s">
        <v>36</v>
      </c>
      <c r="E12" s="27" t="s">
        <v>136</v>
      </c>
      <c r="F12" s="51" t="s">
        <v>47</v>
      </c>
      <c r="G12" s="50" t="s">
        <v>4</v>
      </c>
      <c r="H12" s="57">
        <v>1</v>
      </c>
      <c r="I12" s="55"/>
      <c r="J12" s="37"/>
      <c r="K12" s="38">
        <f t="shared" ref="K12:K84" si="1">I12/100*J12</f>
        <v>0</v>
      </c>
      <c r="L12" s="39">
        <f t="shared" ref="L12:L84" si="2">I12+K12</f>
        <v>0</v>
      </c>
      <c r="M12" s="40">
        <f t="shared" ref="M12:M84" si="3">H12*I12</f>
        <v>0</v>
      </c>
      <c r="N12" s="38">
        <f t="shared" ref="N12:N84" si="4">M12/100*J12</f>
        <v>0</v>
      </c>
      <c r="O12" s="39">
        <f t="shared" ref="O12:O84" si="5">M12+N12</f>
        <v>0</v>
      </c>
      <c r="X12" s="22"/>
    </row>
    <row r="13" spans="1:24" ht="45" x14ac:dyDescent="0.25">
      <c r="A13" s="49">
        <f t="shared" si="0"/>
        <v>3</v>
      </c>
      <c r="B13" s="29" t="s">
        <v>76</v>
      </c>
      <c r="C13" s="29"/>
      <c r="D13" s="27" t="s">
        <v>36</v>
      </c>
      <c r="E13" s="27" t="s">
        <v>136</v>
      </c>
      <c r="F13" s="51" t="s">
        <v>49</v>
      </c>
      <c r="G13" s="50" t="s">
        <v>4</v>
      </c>
      <c r="H13" s="27">
        <v>1</v>
      </c>
      <c r="I13" s="46"/>
      <c r="J13" s="37"/>
      <c r="K13" s="38">
        <f t="shared" si="1"/>
        <v>0</v>
      </c>
      <c r="L13" s="39">
        <f t="shared" si="2"/>
        <v>0</v>
      </c>
      <c r="M13" s="40">
        <f t="shared" si="3"/>
        <v>0</v>
      </c>
      <c r="N13" s="38">
        <f t="shared" si="4"/>
        <v>0</v>
      </c>
      <c r="O13" s="39">
        <f t="shared" si="5"/>
        <v>0</v>
      </c>
      <c r="X13" s="22"/>
    </row>
    <row r="14" spans="1:24" ht="39" customHeight="1" x14ac:dyDescent="0.25">
      <c r="A14" s="49">
        <f t="shared" si="0"/>
        <v>4</v>
      </c>
      <c r="B14" s="29" t="s">
        <v>77</v>
      </c>
      <c r="C14" s="29"/>
      <c r="D14" s="27" t="s">
        <v>36</v>
      </c>
      <c r="E14" s="27" t="s">
        <v>136</v>
      </c>
      <c r="F14" s="51" t="s">
        <v>46</v>
      </c>
      <c r="G14" s="50" t="s">
        <v>4</v>
      </c>
      <c r="H14" s="27">
        <v>1</v>
      </c>
      <c r="I14" s="46"/>
      <c r="J14" s="37"/>
      <c r="K14" s="38">
        <f t="shared" si="1"/>
        <v>0</v>
      </c>
      <c r="L14" s="39">
        <f t="shared" si="2"/>
        <v>0</v>
      </c>
      <c r="M14" s="40">
        <f t="shared" si="3"/>
        <v>0</v>
      </c>
      <c r="N14" s="38">
        <f t="shared" si="4"/>
        <v>0</v>
      </c>
      <c r="O14" s="39">
        <f t="shared" si="5"/>
        <v>0</v>
      </c>
      <c r="X14" s="22"/>
    </row>
    <row r="15" spans="1:24" ht="45" x14ac:dyDescent="0.25">
      <c r="A15" s="49">
        <f t="shared" si="0"/>
        <v>5</v>
      </c>
      <c r="B15" s="29" t="s">
        <v>78</v>
      </c>
      <c r="C15" s="29"/>
      <c r="D15" s="27" t="s">
        <v>36</v>
      </c>
      <c r="E15" s="27" t="s">
        <v>136</v>
      </c>
      <c r="F15" s="51" t="s">
        <v>46</v>
      </c>
      <c r="G15" s="50" t="s">
        <v>4</v>
      </c>
      <c r="H15" s="27">
        <v>1</v>
      </c>
      <c r="I15" s="46"/>
      <c r="J15" s="37"/>
      <c r="K15" s="38">
        <f t="shared" si="1"/>
        <v>0</v>
      </c>
      <c r="L15" s="39">
        <f t="shared" si="2"/>
        <v>0</v>
      </c>
      <c r="M15" s="40">
        <f t="shared" si="3"/>
        <v>0</v>
      </c>
      <c r="N15" s="38">
        <f t="shared" si="4"/>
        <v>0</v>
      </c>
      <c r="O15" s="39">
        <f t="shared" si="5"/>
        <v>0</v>
      </c>
      <c r="X15" s="22"/>
    </row>
    <row r="16" spans="1:24" ht="21.75" customHeight="1" x14ac:dyDescent="0.25">
      <c r="A16" s="49">
        <f t="shared" si="0"/>
        <v>6</v>
      </c>
      <c r="B16" s="29" t="s">
        <v>79</v>
      </c>
      <c r="C16" s="29"/>
      <c r="D16" s="27" t="s">
        <v>36</v>
      </c>
      <c r="E16" s="27" t="s">
        <v>136</v>
      </c>
      <c r="F16" s="51" t="s">
        <v>44</v>
      </c>
      <c r="G16" s="50" t="s">
        <v>4</v>
      </c>
      <c r="H16" s="27">
        <v>5</v>
      </c>
      <c r="I16" s="46"/>
      <c r="J16" s="37"/>
      <c r="K16" s="38">
        <f t="shared" si="1"/>
        <v>0</v>
      </c>
      <c r="L16" s="39">
        <f t="shared" si="2"/>
        <v>0</v>
      </c>
      <c r="M16" s="40">
        <f t="shared" si="3"/>
        <v>0</v>
      </c>
      <c r="N16" s="38">
        <f t="shared" si="4"/>
        <v>0</v>
      </c>
      <c r="O16" s="39">
        <f t="shared" si="5"/>
        <v>0</v>
      </c>
      <c r="X16" s="22"/>
    </row>
    <row r="17" spans="1:24" ht="42" customHeight="1" x14ac:dyDescent="0.25">
      <c r="A17" s="49">
        <f t="shared" si="0"/>
        <v>7</v>
      </c>
      <c r="B17" s="29" t="s">
        <v>80</v>
      </c>
      <c r="C17" s="29"/>
      <c r="D17" s="27" t="s">
        <v>36</v>
      </c>
      <c r="E17" s="27" t="s">
        <v>136</v>
      </c>
      <c r="F17" s="51" t="s">
        <v>49</v>
      </c>
      <c r="G17" s="50" t="s">
        <v>4</v>
      </c>
      <c r="H17" s="27">
        <v>1</v>
      </c>
      <c r="I17" s="46"/>
      <c r="J17" s="37"/>
      <c r="K17" s="38">
        <f t="shared" si="1"/>
        <v>0</v>
      </c>
      <c r="L17" s="39">
        <f t="shared" si="2"/>
        <v>0</v>
      </c>
      <c r="M17" s="40">
        <f t="shared" si="3"/>
        <v>0</v>
      </c>
      <c r="N17" s="38">
        <f t="shared" si="4"/>
        <v>0</v>
      </c>
      <c r="O17" s="39">
        <f t="shared" si="5"/>
        <v>0</v>
      </c>
      <c r="X17" s="22"/>
    </row>
    <row r="18" spans="1:24" ht="36" customHeight="1" x14ac:dyDescent="0.25">
      <c r="A18" s="49">
        <f t="shared" si="0"/>
        <v>8</v>
      </c>
      <c r="B18" s="29" t="s">
        <v>81</v>
      </c>
      <c r="C18" s="29"/>
      <c r="D18" s="27" t="s">
        <v>36</v>
      </c>
      <c r="E18" s="27" t="s">
        <v>136</v>
      </c>
      <c r="F18" s="51" t="s">
        <v>138</v>
      </c>
      <c r="G18" s="50" t="s">
        <v>4</v>
      </c>
      <c r="H18" s="27">
        <v>1</v>
      </c>
      <c r="I18" s="46"/>
      <c r="J18" s="37"/>
      <c r="K18" s="38">
        <f t="shared" si="1"/>
        <v>0</v>
      </c>
      <c r="L18" s="39">
        <f t="shared" si="2"/>
        <v>0</v>
      </c>
      <c r="M18" s="40">
        <f t="shared" si="3"/>
        <v>0</v>
      </c>
      <c r="N18" s="38">
        <f t="shared" si="4"/>
        <v>0</v>
      </c>
      <c r="O18" s="39">
        <f t="shared" si="5"/>
        <v>0</v>
      </c>
      <c r="X18" s="22"/>
    </row>
    <row r="19" spans="1:24" ht="33.75" customHeight="1" x14ac:dyDescent="0.25">
      <c r="A19" s="49">
        <f t="shared" si="0"/>
        <v>9</v>
      </c>
      <c r="B19" s="29" t="s">
        <v>82</v>
      </c>
      <c r="C19" s="29"/>
      <c r="D19" s="27" t="s">
        <v>36</v>
      </c>
      <c r="E19" s="27" t="s">
        <v>136</v>
      </c>
      <c r="F19" s="51" t="s">
        <v>139</v>
      </c>
      <c r="G19" s="50" t="s">
        <v>4</v>
      </c>
      <c r="H19" s="27">
        <v>10</v>
      </c>
      <c r="I19" s="46"/>
      <c r="J19" s="37"/>
      <c r="K19" s="38">
        <f t="shared" si="1"/>
        <v>0</v>
      </c>
      <c r="L19" s="39">
        <f t="shared" si="2"/>
        <v>0</v>
      </c>
      <c r="M19" s="40">
        <f t="shared" si="3"/>
        <v>0</v>
      </c>
      <c r="N19" s="38">
        <f t="shared" si="4"/>
        <v>0</v>
      </c>
      <c r="O19" s="39">
        <f t="shared" si="5"/>
        <v>0</v>
      </c>
    </row>
    <row r="20" spans="1:24" ht="35.25" customHeight="1" x14ac:dyDescent="0.25">
      <c r="A20" s="49">
        <f t="shared" si="0"/>
        <v>10</v>
      </c>
      <c r="B20" s="29" t="s">
        <v>83</v>
      </c>
      <c r="C20" s="29"/>
      <c r="D20" s="27" t="s">
        <v>36</v>
      </c>
      <c r="E20" s="27" t="s">
        <v>136</v>
      </c>
      <c r="F20" s="51" t="s">
        <v>45</v>
      </c>
      <c r="G20" s="50" t="s">
        <v>4</v>
      </c>
      <c r="H20" s="27">
        <v>1</v>
      </c>
      <c r="I20" s="46"/>
      <c r="J20" s="37"/>
      <c r="K20" s="38">
        <f t="shared" si="1"/>
        <v>0</v>
      </c>
      <c r="L20" s="39">
        <f t="shared" si="2"/>
        <v>0</v>
      </c>
      <c r="M20" s="40">
        <f t="shared" si="3"/>
        <v>0</v>
      </c>
      <c r="N20" s="38">
        <f t="shared" si="4"/>
        <v>0</v>
      </c>
      <c r="O20" s="39">
        <f t="shared" si="5"/>
        <v>0</v>
      </c>
    </row>
    <row r="21" spans="1:24" ht="24.75" customHeight="1" x14ac:dyDescent="0.25">
      <c r="A21" s="49">
        <f t="shared" si="0"/>
        <v>11</v>
      </c>
      <c r="B21" s="29" t="s">
        <v>84</v>
      </c>
      <c r="C21" s="29"/>
      <c r="D21" s="27" t="s">
        <v>36</v>
      </c>
      <c r="E21" s="27" t="s">
        <v>136</v>
      </c>
      <c r="F21" s="51" t="s">
        <v>48</v>
      </c>
      <c r="G21" s="50" t="s">
        <v>4</v>
      </c>
      <c r="H21" s="27">
        <v>1</v>
      </c>
      <c r="I21" s="46"/>
      <c r="J21" s="37"/>
      <c r="K21" s="38">
        <f t="shared" si="1"/>
        <v>0</v>
      </c>
      <c r="L21" s="39">
        <f t="shared" si="2"/>
        <v>0</v>
      </c>
      <c r="M21" s="40">
        <f t="shared" si="3"/>
        <v>0</v>
      </c>
      <c r="N21" s="38">
        <f t="shared" si="4"/>
        <v>0</v>
      </c>
      <c r="O21" s="39">
        <f t="shared" si="5"/>
        <v>0</v>
      </c>
    </row>
    <row r="22" spans="1:24" ht="20.25" customHeight="1" x14ac:dyDescent="0.25">
      <c r="A22" s="49">
        <f t="shared" si="0"/>
        <v>12</v>
      </c>
      <c r="B22" s="29" t="s">
        <v>85</v>
      </c>
      <c r="C22" s="29"/>
      <c r="D22" s="27" t="s">
        <v>36</v>
      </c>
      <c r="E22" s="27" t="s">
        <v>136</v>
      </c>
      <c r="F22" s="51" t="s">
        <v>43</v>
      </c>
      <c r="G22" s="50" t="s">
        <v>4</v>
      </c>
      <c r="H22" s="27">
        <v>1</v>
      </c>
      <c r="I22" s="46"/>
      <c r="J22" s="37"/>
      <c r="K22" s="38">
        <f t="shared" si="1"/>
        <v>0</v>
      </c>
      <c r="L22" s="39">
        <f t="shared" si="2"/>
        <v>0</v>
      </c>
      <c r="M22" s="40">
        <f t="shared" si="3"/>
        <v>0</v>
      </c>
      <c r="N22" s="38">
        <f t="shared" si="4"/>
        <v>0</v>
      </c>
      <c r="O22" s="39">
        <f t="shared" si="5"/>
        <v>0</v>
      </c>
    </row>
    <row r="23" spans="1:24" ht="28.5" customHeight="1" x14ac:dyDescent="0.25">
      <c r="A23" s="49">
        <f t="shared" si="0"/>
        <v>13</v>
      </c>
      <c r="B23" s="29" t="s">
        <v>86</v>
      </c>
      <c r="C23" s="29"/>
      <c r="D23" s="27" t="s">
        <v>36</v>
      </c>
      <c r="E23" s="27" t="s">
        <v>136</v>
      </c>
      <c r="F23" s="51" t="s">
        <v>43</v>
      </c>
      <c r="G23" s="50" t="s">
        <v>4</v>
      </c>
      <c r="H23" s="27">
        <v>1</v>
      </c>
      <c r="I23" s="46"/>
      <c r="J23" s="37"/>
      <c r="K23" s="38">
        <f t="shared" si="1"/>
        <v>0</v>
      </c>
      <c r="L23" s="39">
        <f t="shared" si="2"/>
        <v>0</v>
      </c>
      <c r="M23" s="40">
        <f t="shared" si="3"/>
        <v>0</v>
      </c>
      <c r="N23" s="38">
        <f t="shared" si="4"/>
        <v>0</v>
      </c>
      <c r="O23" s="39">
        <f t="shared" si="5"/>
        <v>0</v>
      </c>
    </row>
    <row r="24" spans="1:24" ht="20.25" customHeight="1" x14ac:dyDescent="0.25">
      <c r="A24" s="49">
        <f t="shared" si="0"/>
        <v>14</v>
      </c>
      <c r="B24" s="29" t="s">
        <v>87</v>
      </c>
      <c r="C24" s="29"/>
      <c r="D24" s="27" t="s">
        <v>36</v>
      </c>
      <c r="E24" s="27" t="s">
        <v>136</v>
      </c>
      <c r="F24" s="51" t="s">
        <v>43</v>
      </c>
      <c r="G24" s="50" t="s">
        <v>4</v>
      </c>
      <c r="H24" s="27">
        <v>2</v>
      </c>
      <c r="I24" s="46"/>
      <c r="J24" s="37"/>
      <c r="K24" s="38">
        <f t="shared" si="1"/>
        <v>0</v>
      </c>
      <c r="L24" s="39">
        <f t="shared" si="2"/>
        <v>0</v>
      </c>
      <c r="M24" s="40">
        <f t="shared" si="3"/>
        <v>0</v>
      </c>
      <c r="N24" s="38">
        <f t="shared" si="4"/>
        <v>0</v>
      </c>
      <c r="O24" s="39">
        <f t="shared" si="5"/>
        <v>0</v>
      </c>
    </row>
    <row r="25" spans="1:24" ht="19.5" customHeight="1" x14ac:dyDescent="0.25">
      <c r="A25" s="49">
        <f t="shared" si="0"/>
        <v>15</v>
      </c>
      <c r="B25" s="29" t="s">
        <v>88</v>
      </c>
      <c r="C25" s="29"/>
      <c r="D25" s="27" t="s">
        <v>36</v>
      </c>
      <c r="E25" s="27" t="s">
        <v>136</v>
      </c>
      <c r="F25" s="51" t="s">
        <v>43</v>
      </c>
      <c r="G25" s="50" t="s">
        <v>4</v>
      </c>
      <c r="H25" s="27">
        <v>2</v>
      </c>
      <c r="I25" s="46"/>
      <c r="J25" s="37"/>
      <c r="K25" s="38">
        <f t="shared" si="1"/>
        <v>0</v>
      </c>
      <c r="L25" s="39">
        <f t="shared" si="2"/>
        <v>0</v>
      </c>
      <c r="M25" s="40">
        <f t="shared" si="3"/>
        <v>0</v>
      </c>
      <c r="N25" s="38">
        <f t="shared" si="4"/>
        <v>0</v>
      </c>
      <c r="O25" s="39">
        <f t="shared" si="5"/>
        <v>0</v>
      </c>
    </row>
    <row r="26" spans="1:24" ht="20.25" customHeight="1" x14ac:dyDescent="0.25">
      <c r="A26" s="49">
        <f t="shared" si="0"/>
        <v>16</v>
      </c>
      <c r="B26" s="29" t="s">
        <v>89</v>
      </c>
      <c r="C26" s="29"/>
      <c r="D26" s="27" t="s">
        <v>36</v>
      </c>
      <c r="E26" s="27" t="s">
        <v>136</v>
      </c>
      <c r="F26" s="51" t="s">
        <v>46</v>
      </c>
      <c r="G26" s="50" t="s">
        <v>4</v>
      </c>
      <c r="H26" s="27">
        <v>1</v>
      </c>
      <c r="I26" s="46"/>
      <c r="J26" s="37"/>
      <c r="K26" s="38">
        <f t="shared" si="1"/>
        <v>0</v>
      </c>
      <c r="L26" s="39">
        <f t="shared" si="2"/>
        <v>0</v>
      </c>
      <c r="M26" s="40">
        <f t="shared" si="3"/>
        <v>0</v>
      </c>
      <c r="N26" s="38">
        <f t="shared" si="4"/>
        <v>0</v>
      </c>
      <c r="O26" s="39">
        <f t="shared" si="5"/>
        <v>0</v>
      </c>
    </row>
    <row r="27" spans="1:24" ht="21" customHeight="1" x14ac:dyDescent="0.25">
      <c r="A27" s="49">
        <f t="shared" si="0"/>
        <v>17</v>
      </c>
      <c r="B27" s="29" t="s">
        <v>90</v>
      </c>
      <c r="C27" s="29"/>
      <c r="D27" s="27" t="s">
        <v>36</v>
      </c>
      <c r="E27" s="27" t="s">
        <v>136</v>
      </c>
      <c r="F27" s="51" t="s">
        <v>54</v>
      </c>
      <c r="G27" s="50" t="s">
        <v>4</v>
      </c>
      <c r="H27" s="27">
        <v>1</v>
      </c>
      <c r="I27" s="46"/>
      <c r="J27" s="37"/>
      <c r="K27" s="38">
        <f t="shared" si="1"/>
        <v>0</v>
      </c>
      <c r="L27" s="39">
        <f t="shared" si="2"/>
        <v>0</v>
      </c>
      <c r="M27" s="40">
        <f t="shared" si="3"/>
        <v>0</v>
      </c>
      <c r="N27" s="38">
        <f t="shared" si="4"/>
        <v>0</v>
      </c>
      <c r="O27" s="39">
        <f t="shared" si="5"/>
        <v>0</v>
      </c>
    </row>
    <row r="28" spans="1:24" ht="31.5" customHeight="1" x14ac:dyDescent="0.25">
      <c r="A28" s="49">
        <f t="shared" si="0"/>
        <v>18</v>
      </c>
      <c r="B28" s="29" t="s">
        <v>91</v>
      </c>
      <c r="C28" s="29"/>
      <c r="D28" s="27" t="s">
        <v>36</v>
      </c>
      <c r="E28" s="27" t="s">
        <v>136</v>
      </c>
      <c r="F28" s="51" t="s">
        <v>52</v>
      </c>
      <c r="G28" s="50" t="s">
        <v>4</v>
      </c>
      <c r="H28" s="27">
        <v>1</v>
      </c>
      <c r="I28" s="46"/>
      <c r="J28" s="37"/>
      <c r="K28" s="38">
        <f t="shared" si="1"/>
        <v>0</v>
      </c>
      <c r="L28" s="39">
        <f t="shared" si="2"/>
        <v>0</v>
      </c>
      <c r="M28" s="40">
        <f t="shared" si="3"/>
        <v>0</v>
      </c>
      <c r="N28" s="38">
        <f t="shared" si="4"/>
        <v>0</v>
      </c>
      <c r="O28" s="39">
        <f t="shared" si="5"/>
        <v>0</v>
      </c>
    </row>
    <row r="29" spans="1:24" s="8" customFormat="1" ht="20.25" customHeight="1" x14ac:dyDescent="0.25">
      <c r="A29" s="49">
        <f t="shared" si="0"/>
        <v>19</v>
      </c>
      <c r="B29" s="29" t="s">
        <v>92</v>
      </c>
      <c r="C29" s="29"/>
      <c r="D29" s="27" t="s">
        <v>36</v>
      </c>
      <c r="E29" s="27" t="s">
        <v>136</v>
      </c>
      <c r="F29" s="51" t="s">
        <v>43</v>
      </c>
      <c r="G29" s="50" t="s">
        <v>4</v>
      </c>
      <c r="H29" s="27">
        <v>1</v>
      </c>
      <c r="I29" s="47"/>
      <c r="J29" s="37"/>
      <c r="K29" s="38">
        <f t="shared" si="1"/>
        <v>0</v>
      </c>
      <c r="L29" s="39">
        <f t="shared" si="2"/>
        <v>0</v>
      </c>
      <c r="M29" s="40">
        <f t="shared" si="3"/>
        <v>0</v>
      </c>
      <c r="N29" s="38">
        <f t="shared" si="4"/>
        <v>0</v>
      </c>
      <c r="O29" s="39">
        <f t="shared" si="5"/>
        <v>0</v>
      </c>
    </row>
    <row r="30" spans="1:24" ht="20.25" customHeight="1" x14ac:dyDescent="0.25">
      <c r="A30" s="49">
        <f t="shared" si="0"/>
        <v>20</v>
      </c>
      <c r="B30" s="29" t="s">
        <v>93</v>
      </c>
      <c r="C30" s="29"/>
      <c r="D30" s="27" t="s">
        <v>36</v>
      </c>
      <c r="E30" s="27" t="s">
        <v>136</v>
      </c>
      <c r="F30" s="51" t="s">
        <v>47</v>
      </c>
      <c r="G30" s="50" t="s">
        <v>4</v>
      </c>
      <c r="H30" s="27">
        <v>1</v>
      </c>
      <c r="I30" s="46"/>
      <c r="J30" s="37"/>
      <c r="K30" s="38">
        <f t="shared" si="1"/>
        <v>0</v>
      </c>
      <c r="L30" s="39">
        <f t="shared" si="2"/>
        <v>0</v>
      </c>
      <c r="M30" s="40">
        <f t="shared" si="3"/>
        <v>0</v>
      </c>
      <c r="N30" s="38">
        <f t="shared" si="4"/>
        <v>0</v>
      </c>
      <c r="O30" s="39">
        <f t="shared" si="5"/>
        <v>0</v>
      </c>
    </row>
    <row r="31" spans="1:24" ht="18.75" customHeight="1" x14ac:dyDescent="0.25">
      <c r="A31" s="49">
        <f t="shared" si="0"/>
        <v>21</v>
      </c>
      <c r="B31" s="29" t="s">
        <v>94</v>
      </c>
      <c r="C31" s="29"/>
      <c r="D31" s="27" t="s">
        <v>36</v>
      </c>
      <c r="E31" s="27" t="s">
        <v>136</v>
      </c>
      <c r="F31" s="51" t="s">
        <v>43</v>
      </c>
      <c r="G31" s="50" t="s">
        <v>4</v>
      </c>
      <c r="H31" s="27">
        <v>1</v>
      </c>
      <c r="I31" s="46"/>
      <c r="J31" s="37"/>
      <c r="K31" s="38">
        <f t="shared" si="1"/>
        <v>0</v>
      </c>
      <c r="L31" s="39">
        <f t="shared" si="2"/>
        <v>0</v>
      </c>
      <c r="M31" s="40">
        <f t="shared" si="3"/>
        <v>0</v>
      </c>
      <c r="N31" s="38">
        <f t="shared" si="4"/>
        <v>0</v>
      </c>
      <c r="O31" s="39">
        <f t="shared" si="5"/>
        <v>0</v>
      </c>
    </row>
    <row r="32" spans="1:24" ht="18.75" customHeight="1" x14ac:dyDescent="0.25">
      <c r="A32" s="49">
        <f t="shared" si="0"/>
        <v>22</v>
      </c>
      <c r="B32" s="29" t="s">
        <v>95</v>
      </c>
      <c r="C32" s="29"/>
      <c r="D32" s="27" t="s">
        <v>36</v>
      </c>
      <c r="E32" s="27" t="s">
        <v>136</v>
      </c>
      <c r="F32" s="51" t="s">
        <v>140</v>
      </c>
      <c r="G32" s="50" t="s">
        <v>4</v>
      </c>
      <c r="H32" s="27">
        <v>1</v>
      </c>
      <c r="I32" s="46"/>
      <c r="J32" s="37"/>
      <c r="K32" s="38">
        <f t="shared" si="1"/>
        <v>0</v>
      </c>
      <c r="L32" s="39">
        <f t="shared" si="2"/>
        <v>0</v>
      </c>
      <c r="M32" s="40">
        <f t="shared" si="3"/>
        <v>0</v>
      </c>
      <c r="N32" s="38">
        <f t="shared" si="4"/>
        <v>0</v>
      </c>
      <c r="O32" s="39">
        <f t="shared" si="5"/>
        <v>0</v>
      </c>
    </row>
    <row r="33" spans="1:15" ht="20.25" customHeight="1" x14ac:dyDescent="0.25">
      <c r="A33" s="49">
        <f t="shared" si="0"/>
        <v>23</v>
      </c>
      <c r="B33" s="29" t="s">
        <v>96</v>
      </c>
      <c r="C33" s="29"/>
      <c r="D33" s="27" t="s">
        <v>36</v>
      </c>
      <c r="E33" s="27" t="s">
        <v>136</v>
      </c>
      <c r="F33" s="51" t="s">
        <v>47</v>
      </c>
      <c r="G33" s="50" t="s">
        <v>4</v>
      </c>
      <c r="H33" s="27">
        <v>1</v>
      </c>
      <c r="I33" s="46"/>
      <c r="J33" s="37"/>
      <c r="K33" s="38">
        <f t="shared" si="1"/>
        <v>0</v>
      </c>
      <c r="L33" s="39">
        <f t="shared" si="2"/>
        <v>0</v>
      </c>
      <c r="M33" s="40">
        <f t="shared" si="3"/>
        <v>0</v>
      </c>
      <c r="N33" s="38">
        <f t="shared" si="4"/>
        <v>0</v>
      </c>
      <c r="O33" s="39">
        <f t="shared" si="5"/>
        <v>0</v>
      </c>
    </row>
    <row r="34" spans="1:15" ht="19.5" customHeight="1" x14ac:dyDescent="0.25">
      <c r="A34" s="49">
        <f t="shared" si="0"/>
        <v>24</v>
      </c>
      <c r="B34" s="29" t="s">
        <v>97</v>
      </c>
      <c r="C34" s="29"/>
      <c r="D34" s="27" t="s">
        <v>36</v>
      </c>
      <c r="E34" s="27" t="s">
        <v>136</v>
      </c>
      <c r="F34" s="51" t="s">
        <v>47</v>
      </c>
      <c r="G34" s="50" t="s">
        <v>4</v>
      </c>
      <c r="H34" s="27">
        <v>1</v>
      </c>
      <c r="I34" s="46"/>
      <c r="J34" s="37"/>
      <c r="K34" s="38">
        <f t="shared" si="1"/>
        <v>0</v>
      </c>
      <c r="L34" s="39">
        <f t="shared" si="2"/>
        <v>0</v>
      </c>
      <c r="M34" s="40">
        <f t="shared" si="3"/>
        <v>0</v>
      </c>
      <c r="N34" s="38">
        <f t="shared" si="4"/>
        <v>0</v>
      </c>
      <c r="O34" s="39">
        <f t="shared" si="5"/>
        <v>0</v>
      </c>
    </row>
    <row r="35" spans="1:15" ht="18.75" customHeight="1" x14ac:dyDescent="0.25">
      <c r="A35" s="49">
        <f t="shared" si="0"/>
        <v>25</v>
      </c>
      <c r="B35" s="29" t="s">
        <v>98</v>
      </c>
      <c r="C35" s="29"/>
      <c r="D35" s="27" t="s">
        <v>36</v>
      </c>
      <c r="E35" s="27" t="s">
        <v>136</v>
      </c>
      <c r="F35" s="51" t="s">
        <v>137</v>
      </c>
      <c r="G35" s="50" t="s">
        <v>4</v>
      </c>
      <c r="H35" s="27">
        <v>1</v>
      </c>
      <c r="I35" s="46"/>
      <c r="J35" s="37"/>
      <c r="K35" s="38">
        <f t="shared" si="1"/>
        <v>0</v>
      </c>
      <c r="L35" s="39">
        <f t="shared" si="2"/>
        <v>0</v>
      </c>
      <c r="M35" s="40">
        <f t="shared" si="3"/>
        <v>0</v>
      </c>
      <c r="N35" s="38">
        <f t="shared" si="4"/>
        <v>0</v>
      </c>
      <c r="O35" s="39">
        <f t="shared" si="5"/>
        <v>0</v>
      </c>
    </row>
    <row r="36" spans="1:15" ht="21" customHeight="1" x14ac:dyDescent="0.25">
      <c r="A36" s="49">
        <f t="shared" si="0"/>
        <v>26</v>
      </c>
      <c r="B36" s="29" t="s">
        <v>99</v>
      </c>
      <c r="C36" s="29"/>
      <c r="D36" s="27" t="s">
        <v>36</v>
      </c>
      <c r="E36" s="27" t="s">
        <v>136</v>
      </c>
      <c r="F36" s="51" t="s">
        <v>43</v>
      </c>
      <c r="G36" s="50" t="s">
        <v>4</v>
      </c>
      <c r="H36" s="27">
        <v>1</v>
      </c>
      <c r="I36" s="46"/>
      <c r="J36" s="37"/>
      <c r="K36" s="38">
        <f t="shared" si="1"/>
        <v>0</v>
      </c>
      <c r="L36" s="39">
        <f t="shared" si="2"/>
        <v>0</v>
      </c>
      <c r="M36" s="40">
        <f t="shared" si="3"/>
        <v>0</v>
      </c>
      <c r="N36" s="38">
        <f t="shared" si="4"/>
        <v>0</v>
      </c>
      <c r="O36" s="39">
        <f t="shared" si="5"/>
        <v>0</v>
      </c>
    </row>
    <row r="37" spans="1:15" ht="20.25" customHeight="1" x14ac:dyDescent="0.25">
      <c r="A37" s="49">
        <f t="shared" si="0"/>
        <v>27</v>
      </c>
      <c r="B37" s="29" t="s">
        <v>100</v>
      </c>
      <c r="C37" s="29"/>
      <c r="D37" s="27" t="s">
        <v>36</v>
      </c>
      <c r="E37" s="27" t="s">
        <v>136</v>
      </c>
      <c r="F37" s="51" t="s">
        <v>51</v>
      </c>
      <c r="G37" s="50" t="s">
        <v>4</v>
      </c>
      <c r="H37" s="27">
        <v>1</v>
      </c>
      <c r="I37" s="46"/>
      <c r="J37" s="37"/>
      <c r="K37" s="38">
        <f t="shared" si="1"/>
        <v>0</v>
      </c>
      <c r="L37" s="39">
        <f t="shared" si="2"/>
        <v>0</v>
      </c>
      <c r="M37" s="40">
        <f t="shared" si="3"/>
        <v>0</v>
      </c>
      <c r="N37" s="38">
        <f t="shared" si="4"/>
        <v>0</v>
      </c>
      <c r="O37" s="39">
        <f t="shared" si="5"/>
        <v>0</v>
      </c>
    </row>
    <row r="38" spans="1:15" ht="20.25" customHeight="1" x14ac:dyDescent="0.25">
      <c r="A38" s="49">
        <f t="shared" si="0"/>
        <v>28</v>
      </c>
      <c r="B38" s="29" t="s">
        <v>101</v>
      </c>
      <c r="C38" s="29"/>
      <c r="D38" s="27" t="s">
        <v>36</v>
      </c>
      <c r="E38" s="27" t="s">
        <v>136</v>
      </c>
      <c r="F38" s="51" t="s">
        <v>44</v>
      </c>
      <c r="G38" s="50" t="s">
        <v>4</v>
      </c>
      <c r="H38" s="27">
        <v>1</v>
      </c>
      <c r="I38" s="46"/>
      <c r="J38" s="37"/>
      <c r="K38" s="38">
        <f t="shared" si="1"/>
        <v>0</v>
      </c>
      <c r="L38" s="39">
        <f t="shared" si="2"/>
        <v>0</v>
      </c>
      <c r="M38" s="40">
        <f t="shared" si="3"/>
        <v>0</v>
      </c>
      <c r="N38" s="38">
        <f t="shared" si="4"/>
        <v>0</v>
      </c>
      <c r="O38" s="39">
        <f t="shared" si="5"/>
        <v>0</v>
      </c>
    </row>
    <row r="39" spans="1:15" ht="20.25" customHeight="1" x14ac:dyDescent="0.25">
      <c r="A39" s="49">
        <f t="shared" si="0"/>
        <v>29</v>
      </c>
      <c r="B39" s="29" t="s">
        <v>102</v>
      </c>
      <c r="C39" s="29"/>
      <c r="D39" s="27" t="s">
        <v>36</v>
      </c>
      <c r="E39" s="27" t="s">
        <v>136</v>
      </c>
      <c r="F39" s="51" t="s">
        <v>44</v>
      </c>
      <c r="G39" s="50" t="s">
        <v>4</v>
      </c>
      <c r="H39" s="27">
        <v>1</v>
      </c>
      <c r="I39" s="46"/>
      <c r="J39" s="37"/>
      <c r="K39" s="38">
        <f t="shared" si="1"/>
        <v>0</v>
      </c>
      <c r="L39" s="39">
        <f t="shared" si="2"/>
        <v>0</v>
      </c>
      <c r="M39" s="40">
        <f t="shared" si="3"/>
        <v>0</v>
      </c>
      <c r="N39" s="38">
        <f t="shared" si="4"/>
        <v>0</v>
      </c>
      <c r="O39" s="39">
        <f t="shared" si="5"/>
        <v>0</v>
      </c>
    </row>
    <row r="40" spans="1:15" ht="20.25" customHeight="1" x14ac:dyDescent="0.25">
      <c r="A40" s="49">
        <f t="shared" si="0"/>
        <v>30</v>
      </c>
      <c r="B40" s="29" t="s">
        <v>103</v>
      </c>
      <c r="C40" s="29"/>
      <c r="D40" s="27" t="s">
        <v>36</v>
      </c>
      <c r="E40" s="27" t="s">
        <v>136</v>
      </c>
      <c r="F40" s="51" t="s">
        <v>50</v>
      </c>
      <c r="G40" s="50" t="s">
        <v>4</v>
      </c>
      <c r="H40" s="27">
        <v>1</v>
      </c>
      <c r="I40" s="46"/>
      <c r="J40" s="37"/>
      <c r="K40" s="38">
        <f t="shared" si="1"/>
        <v>0</v>
      </c>
      <c r="L40" s="39">
        <f t="shared" si="2"/>
        <v>0</v>
      </c>
      <c r="M40" s="40">
        <f t="shared" si="3"/>
        <v>0</v>
      </c>
      <c r="N40" s="38">
        <f t="shared" si="4"/>
        <v>0</v>
      </c>
      <c r="O40" s="39">
        <f t="shared" si="5"/>
        <v>0</v>
      </c>
    </row>
    <row r="41" spans="1:15" ht="20.25" customHeight="1" x14ac:dyDescent="0.25">
      <c r="A41" s="49">
        <f t="shared" si="0"/>
        <v>31</v>
      </c>
      <c r="B41" s="29" t="s">
        <v>104</v>
      </c>
      <c r="C41" s="29"/>
      <c r="D41" s="27" t="s">
        <v>36</v>
      </c>
      <c r="E41" s="27" t="s">
        <v>136</v>
      </c>
      <c r="F41" s="51" t="s">
        <v>55</v>
      </c>
      <c r="G41" s="50" t="s">
        <v>4</v>
      </c>
      <c r="H41" s="27">
        <v>2</v>
      </c>
      <c r="I41" s="46"/>
      <c r="J41" s="37"/>
      <c r="K41" s="38">
        <f t="shared" si="1"/>
        <v>0</v>
      </c>
      <c r="L41" s="39">
        <f t="shared" si="2"/>
        <v>0</v>
      </c>
      <c r="M41" s="40">
        <f t="shared" si="3"/>
        <v>0</v>
      </c>
      <c r="N41" s="38">
        <f t="shared" si="4"/>
        <v>0</v>
      </c>
      <c r="O41" s="39">
        <f t="shared" si="5"/>
        <v>0</v>
      </c>
    </row>
    <row r="42" spans="1:15" ht="20.25" customHeight="1" x14ac:dyDescent="0.25">
      <c r="A42" s="49">
        <f t="shared" si="0"/>
        <v>32</v>
      </c>
      <c r="B42" s="29" t="s">
        <v>105</v>
      </c>
      <c r="C42" s="29"/>
      <c r="D42" s="27" t="s">
        <v>37</v>
      </c>
      <c r="E42" s="27" t="s">
        <v>38</v>
      </c>
      <c r="F42" s="51" t="s">
        <v>45</v>
      </c>
      <c r="G42" s="50" t="s">
        <v>45</v>
      </c>
      <c r="H42" s="27">
        <v>5</v>
      </c>
      <c r="I42" s="46"/>
      <c r="J42" s="37"/>
      <c r="K42" s="38">
        <f t="shared" si="1"/>
        <v>0</v>
      </c>
      <c r="L42" s="39">
        <f t="shared" si="2"/>
        <v>0</v>
      </c>
      <c r="M42" s="40">
        <f t="shared" si="3"/>
        <v>0</v>
      </c>
      <c r="N42" s="38">
        <f t="shared" si="4"/>
        <v>0</v>
      </c>
      <c r="O42" s="39">
        <f t="shared" si="5"/>
        <v>0</v>
      </c>
    </row>
    <row r="43" spans="1:15" ht="20.25" customHeight="1" x14ac:dyDescent="0.25">
      <c r="A43" s="49">
        <f t="shared" si="0"/>
        <v>33</v>
      </c>
      <c r="B43" s="29" t="s">
        <v>106</v>
      </c>
      <c r="C43" s="29"/>
      <c r="D43" s="27" t="s">
        <v>37</v>
      </c>
      <c r="E43" s="27" t="s">
        <v>38</v>
      </c>
      <c r="F43" s="51" t="s">
        <v>50</v>
      </c>
      <c r="G43" s="50" t="s">
        <v>50</v>
      </c>
      <c r="H43" s="27">
        <v>1</v>
      </c>
      <c r="I43" s="46"/>
      <c r="J43" s="37"/>
      <c r="K43" s="38">
        <f t="shared" si="1"/>
        <v>0</v>
      </c>
      <c r="L43" s="39">
        <f t="shared" si="2"/>
        <v>0</v>
      </c>
      <c r="M43" s="40">
        <f t="shared" si="3"/>
        <v>0</v>
      </c>
      <c r="N43" s="38">
        <f t="shared" si="4"/>
        <v>0</v>
      </c>
      <c r="O43" s="39">
        <f t="shared" si="5"/>
        <v>0</v>
      </c>
    </row>
    <row r="44" spans="1:15" ht="20.25" customHeight="1" x14ac:dyDescent="0.25">
      <c r="A44" s="49">
        <f t="shared" si="0"/>
        <v>34</v>
      </c>
      <c r="B44" s="29" t="s">
        <v>107</v>
      </c>
      <c r="C44" s="29"/>
      <c r="D44" s="27" t="s">
        <v>37</v>
      </c>
      <c r="E44" s="27" t="s">
        <v>38</v>
      </c>
      <c r="F44" s="51" t="s">
        <v>43</v>
      </c>
      <c r="G44" s="50" t="s">
        <v>4</v>
      </c>
      <c r="H44" s="27">
        <v>3</v>
      </c>
      <c r="I44" s="46"/>
      <c r="J44" s="37"/>
      <c r="K44" s="38">
        <f t="shared" si="1"/>
        <v>0</v>
      </c>
      <c r="L44" s="39">
        <f t="shared" si="2"/>
        <v>0</v>
      </c>
      <c r="M44" s="40">
        <f t="shared" si="3"/>
        <v>0</v>
      </c>
      <c r="N44" s="38">
        <f t="shared" si="4"/>
        <v>0</v>
      </c>
      <c r="O44" s="39">
        <f t="shared" si="5"/>
        <v>0</v>
      </c>
    </row>
    <row r="45" spans="1:15" ht="20.25" customHeight="1" x14ac:dyDescent="0.25">
      <c r="A45" s="49">
        <f t="shared" si="0"/>
        <v>35</v>
      </c>
      <c r="B45" s="29" t="s">
        <v>108</v>
      </c>
      <c r="C45" s="29"/>
      <c r="D45" s="27" t="s">
        <v>37</v>
      </c>
      <c r="E45" s="27" t="s">
        <v>38</v>
      </c>
      <c r="F45" s="51" t="s">
        <v>56</v>
      </c>
      <c r="G45" s="50" t="s">
        <v>4</v>
      </c>
      <c r="H45" s="27">
        <v>2</v>
      </c>
      <c r="I45" s="46"/>
      <c r="J45" s="37"/>
      <c r="K45" s="38">
        <f t="shared" si="1"/>
        <v>0</v>
      </c>
      <c r="L45" s="39">
        <f t="shared" si="2"/>
        <v>0</v>
      </c>
      <c r="M45" s="40">
        <f t="shared" si="3"/>
        <v>0</v>
      </c>
      <c r="N45" s="38">
        <f t="shared" si="4"/>
        <v>0</v>
      </c>
      <c r="O45" s="39">
        <f t="shared" si="5"/>
        <v>0</v>
      </c>
    </row>
    <row r="46" spans="1:15" ht="20.25" customHeight="1" x14ac:dyDescent="0.25">
      <c r="A46" s="49">
        <f t="shared" si="0"/>
        <v>36</v>
      </c>
      <c r="B46" s="29" t="s">
        <v>109</v>
      </c>
      <c r="C46" s="29"/>
      <c r="D46" s="27" t="s">
        <v>37</v>
      </c>
      <c r="E46" s="27" t="s">
        <v>38</v>
      </c>
      <c r="F46" s="51" t="s">
        <v>50</v>
      </c>
      <c r="G46" s="50" t="s">
        <v>4</v>
      </c>
      <c r="H46" s="27">
        <v>2</v>
      </c>
      <c r="I46" s="46"/>
      <c r="J46" s="37"/>
      <c r="K46" s="38">
        <f t="shared" si="1"/>
        <v>0</v>
      </c>
      <c r="L46" s="39">
        <f t="shared" si="2"/>
        <v>0</v>
      </c>
      <c r="M46" s="40">
        <f t="shared" si="3"/>
        <v>0</v>
      </c>
      <c r="N46" s="38">
        <f t="shared" si="4"/>
        <v>0</v>
      </c>
      <c r="O46" s="39">
        <f t="shared" si="5"/>
        <v>0</v>
      </c>
    </row>
    <row r="47" spans="1:15" ht="20.25" customHeight="1" x14ac:dyDescent="0.25">
      <c r="A47" s="49">
        <f t="shared" si="0"/>
        <v>37</v>
      </c>
      <c r="B47" s="29" t="s">
        <v>110</v>
      </c>
      <c r="C47" s="29"/>
      <c r="D47" s="27" t="s">
        <v>37</v>
      </c>
      <c r="E47" s="27" t="s">
        <v>38</v>
      </c>
      <c r="F47" s="51" t="s">
        <v>139</v>
      </c>
      <c r="G47" s="50" t="s">
        <v>4</v>
      </c>
      <c r="H47" s="27">
        <v>7</v>
      </c>
      <c r="I47" s="46"/>
      <c r="J47" s="37"/>
      <c r="K47" s="38">
        <f t="shared" si="1"/>
        <v>0</v>
      </c>
      <c r="L47" s="39">
        <f t="shared" si="2"/>
        <v>0</v>
      </c>
      <c r="M47" s="40">
        <f t="shared" si="3"/>
        <v>0</v>
      </c>
      <c r="N47" s="38">
        <f t="shared" si="4"/>
        <v>0</v>
      </c>
      <c r="O47" s="39">
        <f t="shared" si="5"/>
        <v>0</v>
      </c>
    </row>
    <row r="48" spans="1:15" ht="20.25" customHeight="1" x14ac:dyDescent="0.25">
      <c r="A48" s="49">
        <f t="shared" si="0"/>
        <v>38</v>
      </c>
      <c r="B48" s="29" t="s">
        <v>57</v>
      </c>
      <c r="C48" s="29"/>
      <c r="D48" s="27" t="s">
        <v>39</v>
      </c>
      <c r="E48" s="27" t="s">
        <v>40</v>
      </c>
      <c r="F48" s="51" t="s">
        <v>42</v>
      </c>
      <c r="G48" s="50" t="s">
        <v>41</v>
      </c>
      <c r="H48" s="27">
        <v>2</v>
      </c>
      <c r="I48" s="46"/>
      <c r="J48" s="37"/>
      <c r="K48" s="38">
        <f t="shared" si="1"/>
        <v>0</v>
      </c>
      <c r="L48" s="39">
        <f t="shared" si="2"/>
        <v>0</v>
      </c>
      <c r="M48" s="40">
        <f t="shared" si="3"/>
        <v>0</v>
      </c>
      <c r="N48" s="38">
        <f t="shared" si="4"/>
        <v>0</v>
      </c>
      <c r="O48" s="39">
        <f t="shared" si="5"/>
        <v>0</v>
      </c>
    </row>
    <row r="49" spans="1:15" ht="20.25" customHeight="1" x14ac:dyDescent="0.25">
      <c r="A49" s="49">
        <f t="shared" si="0"/>
        <v>39</v>
      </c>
      <c r="B49" s="29" t="s">
        <v>58</v>
      </c>
      <c r="C49" s="29"/>
      <c r="D49" s="27" t="s">
        <v>39</v>
      </c>
      <c r="E49" s="27" t="s">
        <v>40</v>
      </c>
      <c r="F49" s="51" t="s">
        <v>42</v>
      </c>
      <c r="G49" s="50" t="s">
        <v>41</v>
      </c>
      <c r="H49" s="27">
        <v>2</v>
      </c>
      <c r="I49" s="46"/>
      <c r="J49" s="37"/>
      <c r="K49" s="38">
        <f t="shared" si="1"/>
        <v>0</v>
      </c>
      <c r="L49" s="39">
        <f t="shared" si="2"/>
        <v>0</v>
      </c>
      <c r="M49" s="40">
        <f t="shared" si="3"/>
        <v>0</v>
      </c>
      <c r="N49" s="38">
        <f t="shared" si="4"/>
        <v>0</v>
      </c>
      <c r="O49" s="39">
        <f t="shared" si="5"/>
        <v>0</v>
      </c>
    </row>
    <row r="50" spans="1:15" ht="20.25" customHeight="1" x14ac:dyDescent="0.25">
      <c r="A50" s="49">
        <f t="shared" si="0"/>
        <v>40</v>
      </c>
      <c r="B50" s="29" t="s">
        <v>111</v>
      </c>
      <c r="C50" s="29"/>
      <c r="D50" s="27" t="s">
        <v>39</v>
      </c>
      <c r="E50" s="27" t="s">
        <v>40</v>
      </c>
      <c r="F50" s="51" t="s">
        <v>141</v>
      </c>
      <c r="G50" s="50" t="s">
        <v>41</v>
      </c>
      <c r="H50" s="27">
        <v>9</v>
      </c>
      <c r="I50" s="46"/>
      <c r="J50" s="37"/>
      <c r="K50" s="38">
        <f t="shared" si="1"/>
        <v>0</v>
      </c>
      <c r="L50" s="39">
        <f t="shared" si="2"/>
        <v>0</v>
      </c>
      <c r="M50" s="40">
        <f t="shared" si="3"/>
        <v>0</v>
      </c>
      <c r="N50" s="38">
        <f t="shared" si="4"/>
        <v>0</v>
      </c>
      <c r="O50" s="39">
        <f t="shared" si="5"/>
        <v>0</v>
      </c>
    </row>
    <row r="51" spans="1:15" ht="20.25" customHeight="1" x14ac:dyDescent="0.25">
      <c r="A51" s="49">
        <f t="shared" si="0"/>
        <v>41</v>
      </c>
      <c r="B51" s="29" t="s">
        <v>59</v>
      </c>
      <c r="C51" s="29"/>
      <c r="D51" s="27" t="s">
        <v>39</v>
      </c>
      <c r="E51" s="27" t="s">
        <v>40</v>
      </c>
      <c r="F51" s="51" t="s">
        <v>142</v>
      </c>
      <c r="G51" s="50" t="s">
        <v>4</v>
      </c>
      <c r="H51" s="27">
        <v>2</v>
      </c>
      <c r="I51" s="46"/>
      <c r="J51" s="37"/>
      <c r="K51" s="38">
        <f t="shared" si="1"/>
        <v>0</v>
      </c>
      <c r="L51" s="39">
        <f t="shared" si="2"/>
        <v>0</v>
      </c>
      <c r="M51" s="40">
        <f t="shared" si="3"/>
        <v>0</v>
      </c>
      <c r="N51" s="38">
        <f t="shared" si="4"/>
        <v>0</v>
      </c>
      <c r="O51" s="39">
        <f t="shared" si="5"/>
        <v>0</v>
      </c>
    </row>
    <row r="52" spans="1:15" ht="20.25" customHeight="1" x14ac:dyDescent="0.25">
      <c r="A52" s="49">
        <f t="shared" si="0"/>
        <v>42</v>
      </c>
      <c r="B52" s="29" t="s">
        <v>60</v>
      </c>
      <c r="C52" s="29"/>
      <c r="D52" s="27" t="s">
        <v>39</v>
      </c>
      <c r="E52" s="27" t="s">
        <v>40</v>
      </c>
      <c r="F52" s="51" t="s">
        <v>45</v>
      </c>
      <c r="G52" s="50" t="s">
        <v>41</v>
      </c>
      <c r="H52" s="27">
        <v>2</v>
      </c>
      <c r="I52" s="46"/>
      <c r="J52" s="37"/>
      <c r="K52" s="38">
        <f t="shared" si="1"/>
        <v>0</v>
      </c>
      <c r="L52" s="39">
        <f t="shared" si="2"/>
        <v>0</v>
      </c>
      <c r="M52" s="40">
        <f t="shared" si="3"/>
        <v>0</v>
      </c>
      <c r="N52" s="38">
        <f t="shared" si="4"/>
        <v>0</v>
      </c>
      <c r="O52" s="39">
        <f t="shared" si="5"/>
        <v>0</v>
      </c>
    </row>
    <row r="53" spans="1:15" ht="20.25" customHeight="1" x14ac:dyDescent="0.25">
      <c r="A53" s="49">
        <f t="shared" si="0"/>
        <v>43</v>
      </c>
      <c r="B53" s="29" t="s">
        <v>61</v>
      </c>
      <c r="C53" s="29"/>
      <c r="D53" s="27" t="s">
        <v>39</v>
      </c>
      <c r="E53" s="27" t="s">
        <v>40</v>
      </c>
      <c r="F53" s="51" t="s">
        <v>51</v>
      </c>
      <c r="G53" s="50" t="s">
        <v>41</v>
      </c>
      <c r="H53" s="27">
        <v>1</v>
      </c>
      <c r="I53" s="46"/>
      <c r="J53" s="37"/>
      <c r="K53" s="38">
        <f t="shared" si="1"/>
        <v>0</v>
      </c>
      <c r="L53" s="39">
        <f t="shared" si="2"/>
        <v>0</v>
      </c>
      <c r="M53" s="40">
        <f t="shared" si="3"/>
        <v>0</v>
      </c>
      <c r="N53" s="38">
        <f t="shared" si="4"/>
        <v>0</v>
      </c>
      <c r="O53" s="39">
        <f t="shared" si="5"/>
        <v>0</v>
      </c>
    </row>
    <row r="54" spans="1:15" ht="20.25" customHeight="1" x14ac:dyDescent="0.25">
      <c r="A54" s="49">
        <f t="shared" si="0"/>
        <v>44</v>
      </c>
      <c r="B54" s="29" t="s">
        <v>62</v>
      </c>
      <c r="C54" s="29"/>
      <c r="D54" s="27" t="s">
        <v>39</v>
      </c>
      <c r="E54" s="27" t="s">
        <v>40</v>
      </c>
      <c r="F54" s="51" t="s">
        <v>52</v>
      </c>
      <c r="G54" s="50" t="s">
        <v>41</v>
      </c>
      <c r="H54" s="27">
        <v>8</v>
      </c>
      <c r="I54" s="46"/>
      <c r="J54" s="37"/>
      <c r="K54" s="38">
        <f t="shared" si="1"/>
        <v>0</v>
      </c>
      <c r="L54" s="39">
        <f t="shared" si="2"/>
        <v>0</v>
      </c>
      <c r="M54" s="40">
        <f t="shared" si="3"/>
        <v>0</v>
      </c>
      <c r="N54" s="38">
        <f t="shared" si="4"/>
        <v>0</v>
      </c>
      <c r="O54" s="39">
        <f t="shared" si="5"/>
        <v>0</v>
      </c>
    </row>
    <row r="55" spans="1:15" ht="20.25" customHeight="1" x14ac:dyDescent="0.25">
      <c r="A55" s="49">
        <f t="shared" si="0"/>
        <v>45</v>
      </c>
      <c r="B55" s="29" t="s">
        <v>112</v>
      </c>
      <c r="C55" s="29"/>
      <c r="D55" s="27" t="s">
        <v>39</v>
      </c>
      <c r="E55" s="27" t="s">
        <v>40</v>
      </c>
      <c r="F55" s="51" t="s">
        <v>43</v>
      </c>
      <c r="G55" s="50" t="s">
        <v>41</v>
      </c>
      <c r="H55" s="27">
        <v>10</v>
      </c>
      <c r="I55" s="46"/>
      <c r="J55" s="37"/>
      <c r="K55" s="38">
        <f t="shared" si="1"/>
        <v>0</v>
      </c>
      <c r="L55" s="39">
        <f t="shared" si="2"/>
        <v>0</v>
      </c>
      <c r="M55" s="40">
        <f t="shared" si="3"/>
        <v>0</v>
      </c>
      <c r="N55" s="38">
        <f t="shared" si="4"/>
        <v>0</v>
      </c>
      <c r="O55" s="39">
        <f t="shared" si="5"/>
        <v>0</v>
      </c>
    </row>
    <row r="56" spans="1:15" ht="37.5" customHeight="1" x14ac:dyDescent="0.25">
      <c r="A56" s="49">
        <f t="shared" si="0"/>
        <v>46</v>
      </c>
      <c r="B56" s="29" t="s">
        <v>113</v>
      </c>
      <c r="C56" s="29"/>
      <c r="D56" s="27" t="s">
        <v>39</v>
      </c>
      <c r="E56" s="27" t="s">
        <v>40</v>
      </c>
      <c r="F56" s="51" t="s">
        <v>44</v>
      </c>
      <c r="G56" s="50" t="s">
        <v>41</v>
      </c>
      <c r="H56" s="27">
        <v>1</v>
      </c>
      <c r="I56" s="46"/>
      <c r="J56" s="37"/>
      <c r="K56" s="38">
        <f t="shared" si="1"/>
        <v>0</v>
      </c>
      <c r="L56" s="39">
        <f t="shared" si="2"/>
        <v>0</v>
      </c>
      <c r="M56" s="40">
        <f t="shared" si="3"/>
        <v>0</v>
      </c>
      <c r="N56" s="38">
        <f t="shared" si="4"/>
        <v>0</v>
      </c>
      <c r="O56" s="39">
        <f t="shared" si="5"/>
        <v>0</v>
      </c>
    </row>
    <row r="57" spans="1:15" ht="51" customHeight="1" x14ac:dyDescent="0.25">
      <c r="A57" s="49">
        <f t="shared" si="0"/>
        <v>47</v>
      </c>
      <c r="B57" s="29" t="s">
        <v>114</v>
      </c>
      <c r="C57" s="29"/>
      <c r="D57" s="27" t="s">
        <v>39</v>
      </c>
      <c r="E57" s="27" t="s">
        <v>40</v>
      </c>
      <c r="F57" s="51" t="s">
        <v>42</v>
      </c>
      <c r="G57" s="50" t="s">
        <v>41</v>
      </c>
      <c r="H57" s="27">
        <v>1</v>
      </c>
      <c r="I57" s="46"/>
      <c r="J57" s="37"/>
      <c r="K57" s="38">
        <f t="shared" si="1"/>
        <v>0</v>
      </c>
      <c r="L57" s="39">
        <f t="shared" si="2"/>
        <v>0</v>
      </c>
      <c r="M57" s="40">
        <f t="shared" si="3"/>
        <v>0</v>
      </c>
      <c r="N57" s="38">
        <f t="shared" si="4"/>
        <v>0</v>
      </c>
      <c r="O57" s="39">
        <f t="shared" si="5"/>
        <v>0</v>
      </c>
    </row>
    <row r="58" spans="1:15" ht="20.25" customHeight="1" x14ac:dyDescent="0.25">
      <c r="A58" s="49">
        <f t="shared" si="0"/>
        <v>48</v>
      </c>
      <c r="B58" s="29" t="s">
        <v>115</v>
      </c>
      <c r="C58" s="29"/>
      <c r="D58" s="27" t="s">
        <v>39</v>
      </c>
      <c r="E58" s="27" t="s">
        <v>40</v>
      </c>
      <c r="F58" s="51" t="s">
        <v>53</v>
      </c>
      <c r="G58" s="50" t="s">
        <v>41</v>
      </c>
      <c r="H58" s="27">
        <v>1</v>
      </c>
      <c r="I58" s="46"/>
      <c r="J58" s="37"/>
      <c r="K58" s="38">
        <f t="shared" si="1"/>
        <v>0</v>
      </c>
      <c r="L58" s="39">
        <f t="shared" si="2"/>
        <v>0</v>
      </c>
      <c r="M58" s="40">
        <f t="shared" si="3"/>
        <v>0</v>
      </c>
      <c r="N58" s="38">
        <f t="shared" si="4"/>
        <v>0</v>
      </c>
      <c r="O58" s="39">
        <f t="shared" si="5"/>
        <v>0</v>
      </c>
    </row>
    <row r="59" spans="1:15" ht="20.25" customHeight="1" x14ac:dyDescent="0.25">
      <c r="A59" s="49">
        <f t="shared" si="0"/>
        <v>49</v>
      </c>
      <c r="B59" s="29" t="s">
        <v>116</v>
      </c>
      <c r="C59" s="29"/>
      <c r="D59" s="27" t="s">
        <v>39</v>
      </c>
      <c r="E59" s="27" t="s">
        <v>40</v>
      </c>
      <c r="F59" s="51" t="s">
        <v>49</v>
      </c>
      <c r="G59" s="50" t="s">
        <v>41</v>
      </c>
      <c r="H59" s="27">
        <v>4</v>
      </c>
      <c r="I59" s="46"/>
      <c r="J59" s="37"/>
      <c r="K59" s="38">
        <f t="shared" si="1"/>
        <v>0</v>
      </c>
      <c r="L59" s="39">
        <f t="shared" si="2"/>
        <v>0</v>
      </c>
      <c r="M59" s="40">
        <f t="shared" si="3"/>
        <v>0</v>
      </c>
      <c r="N59" s="38">
        <f t="shared" si="4"/>
        <v>0</v>
      </c>
      <c r="O59" s="39">
        <f t="shared" si="5"/>
        <v>0</v>
      </c>
    </row>
    <row r="60" spans="1:15" ht="20.25" customHeight="1" x14ac:dyDescent="0.25">
      <c r="A60" s="49">
        <f t="shared" si="0"/>
        <v>50</v>
      </c>
      <c r="B60" s="29" t="s">
        <v>117</v>
      </c>
      <c r="C60" s="29"/>
      <c r="D60" s="27" t="s">
        <v>39</v>
      </c>
      <c r="E60" s="27" t="s">
        <v>40</v>
      </c>
      <c r="F60" s="51" t="s">
        <v>143</v>
      </c>
      <c r="G60" s="50" t="s">
        <v>4</v>
      </c>
      <c r="H60" s="27">
        <v>5</v>
      </c>
      <c r="I60" s="46"/>
      <c r="J60" s="37"/>
      <c r="K60" s="38">
        <f t="shared" si="1"/>
        <v>0</v>
      </c>
      <c r="L60" s="39">
        <f t="shared" si="2"/>
        <v>0</v>
      </c>
      <c r="M60" s="40">
        <f t="shared" si="3"/>
        <v>0</v>
      </c>
      <c r="N60" s="38">
        <f t="shared" si="4"/>
        <v>0</v>
      </c>
      <c r="O60" s="39">
        <f t="shared" si="5"/>
        <v>0</v>
      </c>
    </row>
    <row r="61" spans="1:15" ht="20.25" customHeight="1" x14ac:dyDescent="0.25">
      <c r="A61" s="49">
        <f t="shared" si="0"/>
        <v>51</v>
      </c>
      <c r="B61" s="29" t="s">
        <v>118</v>
      </c>
      <c r="C61" s="29"/>
      <c r="D61" s="27" t="s">
        <v>39</v>
      </c>
      <c r="E61" s="27" t="s">
        <v>40</v>
      </c>
      <c r="F61" s="51" t="s">
        <v>144</v>
      </c>
      <c r="G61" s="50" t="s">
        <v>41</v>
      </c>
      <c r="H61" s="27">
        <v>10</v>
      </c>
      <c r="I61" s="46"/>
      <c r="J61" s="37"/>
      <c r="K61" s="38">
        <f t="shared" si="1"/>
        <v>0</v>
      </c>
      <c r="L61" s="39">
        <f t="shared" si="2"/>
        <v>0</v>
      </c>
      <c r="M61" s="40">
        <f t="shared" si="3"/>
        <v>0</v>
      </c>
      <c r="N61" s="38">
        <f t="shared" si="4"/>
        <v>0</v>
      </c>
      <c r="O61" s="39">
        <f t="shared" si="5"/>
        <v>0</v>
      </c>
    </row>
    <row r="62" spans="1:15" ht="20.25" customHeight="1" x14ac:dyDescent="0.25">
      <c r="A62" s="49">
        <f t="shared" si="0"/>
        <v>52</v>
      </c>
      <c r="B62" s="29" t="s">
        <v>119</v>
      </c>
      <c r="C62" s="29"/>
      <c r="D62" s="27" t="s">
        <v>39</v>
      </c>
      <c r="E62" s="27" t="s">
        <v>40</v>
      </c>
      <c r="F62" s="51">
        <v>200</v>
      </c>
      <c r="G62" s="50" t="s">
        <v>4</v>
      </c>
      <c r="H62" s="27">
        <v>5</v>
      </c>
      <c r="I62" s="46"/>
      <c r="J62" s="37"/>
      <c r="K62" s="38">
        <f t="shared" si="1"/>
        <v>0</v>
      </c>
      <c r="L62" s="39">
        <f t="shared" si="2"/>
        <v>0</v>
      </c>
      <c r="M62" s="40">
        <f t="shared" si="3"/>
        <v>0</v>
      </c>
      <c r="N62" s="38">
        <f t="shared" si="4"/>
        <v>0</v>
      </c>
      <c r="O62" s="39">
        <f t="shared" si="5"/>
        <v>0</v>
      </c>
    </row>
    <row r="63" spans="1:15" ht="20.25" customHeight="1" x14ac:dyDescent="0.25">
      <c r="A63" s="49">
        <f t="shared" si="0"/>
        <v>53</v>
      </c>
      <c r="B63" s="29" t="s">
        <v>120</v>
      </c>
      <c r="C63" s="29"/>
      <c r="D63" s="27" t="s">
        <v>39</v>
      </c>
      <c r="E63" s="27" t="s">
        <v>40</v>
      </c>
      <c r="F63" s="51" t="s">
        <v>145</v>
      </c>
      <c r="G63" s="50" t="s">
        <v>4</v>
      </c>
      <c r="H63" s="27">
        <v>1</v>
      </c>
      <c r="I63" s="46"/>
      <c r="J63" s="37"/>
      <c r="K63" s="38">
        <f t="shared" si="1"/>
        <v>0</v>
      </c>
      <c r="L63" s="39">
        <f t="shared" si="2"/>
        <v>0</v>
      </c>
      <c r="M63" s="40">
        <f t="shared" si="3"/>
        <v>0</v>
      </c>
      <c r="N63" s="38">
        <f t="shared" si="4"/>
        <v>0</v>
      </c>
      <c r="O63" s="39">
        <f t="shared" si="5"/>
        <v>0</v>
      </c>
    </row>
    <row r="64" spans="1:15" ht="20.25" customHeight="1" x14ac:dyDescent="0.25">
      <c r="A64" s="49">
        <f t="shared" si="0"/>
        <v>54</v>
      </c>
      <c r="B64" s="29" t="s">
        <v>121</v>
      </c>
      <c r="C64" s="29"/>
      <c r="D64" s="27" t="s">
        <v>39</v>
      </c>
      <c r="E64" s="27" t="s">
        <v>40</v>
      </c>
      <c r="F64" s="51" t="s">
        <v>46</v>
      </c>
      <c r="G64" s="50" t="s">
        <v>4</v>
      </c>
      <c r="H64" s="27">
        <v>16</v>
      </c>
      <c r="I64" s="46"/>
      <c r="J64" s="37"/>
      <c r="K64" s="38">
        <f t="shared" si="1"/>
        <v>0</v>
      </c>
      <c r="L64" s="39">
        <f t="shared" si="2"/>
        <v>0</v>
      </c>
      <c r="M64" s="40">
        <f t="shared" si="3"/>
        <v>0</v>
      </c>
      <c r="N64" s="38">
        <f t="shared" si="4"/>
        <v>0</v>
      </c>
      <c r="O64" s="39">
        <f t="shared" si="5"/>
        <v>0</v>
      </c>
    </row>
    <row r="65" spans="1:15" ht="20.25" customHeight="1" x14ac:dyDescent="0.25">
      <c r="A65" s="49">
        <f t="shared" si="0"/>
        <v>55</v>
      </c>
      <c r="B65" s="29" t="s">
        <v>122</v>
      </c>
      <c r="C65" s="29"/>
      <c r="D65" s="27" t="s">
        <v>39</v>
      </c>
      <c r="E65" s="27" t="s">
        <v>40</v>
      </c>
      <c r="F65" s="51" t="s">
        <v>44</v>
      </c>
      <c r="G65" s="50" t="s">
        <v>4</v>
      </c>
      <c r="H65" s="27">
        <v>3</v>
      </c>
      <c r="I65" s="46"/>
      <c r="J65" s="37"/>
      <c r="K65" s="38">
        <f t="shared" si="1"/>
        <v>0</v>
      </c>
      <c r="L65" s="39">
        <f t="shared" si="2"/>
        <v>0</v>
      </c>
      <c r="M65" s="40">
        <f t="shared" si="3"/>
        <v>0</v>
      </c>
      <c r="N65" s="38">
        <f t="shared" si="4"/>
        <v>0</v>
      </c>
      <c r="O65" s="39">
        <f t="shared" si="5"/>
        <v>0</v>
      </c>
    </row>
    <row r="66" spans="1:15" ht="20.25" customHeight="1" x14ac:dyDescent="0.25">
      <c r="A66" s="49">
        <f t="shared" si="0"/>
        <v>56</v>
      </c>
      <c r="B66" s="29" t="s">
        <v>123</v>
      </c>
      <c r="C66" s="29"/>
      <c r="D66" s="27" t="s">
        <v>39</v>
      </c>
      <c r="E66" s="27" t="s">
        <v>40</v>
      </c>
      <c r="F66" s="51" t="s">
        <v>47</v>
      </c>
      <c r="G66" s="50" t="s">
        <v>4</v>
      </c>
      <c r="H66" s="27">
        <v>8</v>
      </c>
      <c r="I66" s="46"/>
      <c r="J66" s="37"/>
      <c r="K66" s="38">
        <f t="shared" si="1"/>
        <v>0</v>
      </c>
      <c r="L66" s="39">
        <f t="shared" si="2"/>
        <v>0</v>
      </c>
      <c r="M66" s="40">
        <f t="shared" si="3"/>
        <v>0</v>
      </c>
      <c r="N66" s="38">
        <f t="shared" si="4"/>
        <v>0</v>
      </c>
      <c r="O66" s="39">
        <f t="shared" si="5"/>
        <v>0</v>
      </c>
    </row>
    <row r="67" spans="1:15" ht="52.5" customHeight="1" x14ac:dyDescent="0.25">
      <c r="A67" s="49">
        <f t="shared" si="0"/>
        <v>57</v>
      </c>
      <c r="B67" s="29" t="s">
        <v>65</v>
      </c>
      <c r="C67" s="29"/>
      <c r="D67" s="27" t="s">
        <v>39</v>
      </c>
      <c r="E67" s="27" t="s">
        <v>40</v>
      </c>
      <c r="F67" s="51" t="s">
        <v>152</v>
      </c>
      <c r="G67" s="50" t="s">
        <v>41</v>
      </c>
      <c r="H67" s="27">
        <v>1</v>
      </c>
      <c r="I67" s="46"/>
      <c r="J67" s="37"/>
      <c r="K67" s="38">
        <f t="shared" si="1"/>
        <v>0</v>
      </c>
      <c r="L67" s="39">
        <f t="shared" si="2"/>
        <v>0</v>
      </c>
      <c r="M67" s="40">
        <f t="shared" si="3"/>
        <v>0</v>
      </c>
      <c r="N67" s="38">
        <f t="shared" si="4"/>
        <v>0</v>
      </c>
      <c r="O67" s="39">
        <f t="shared" si="5"/>
        <v>0</v>
      </c>
    </row>
    <row r="68" spans="1:15" ht="77.25" customHeight="1" x14ac:dyDescent="0.25">
      <c r="A68" s="49">
        <f t="shared" si="0"/>
        <v>58</v>
      </c>
      <c r="B68" s="29" t="s">
        <v>66</v>
      </c>
      <c r="C68" s="29"/>
      <c r="D68" s="27" t="s">
        <v>39</v>
      </c>
      <c r="E68" s="27" t="s">
        <v>40</v>
      </c>
      <c r="F68" s="51" t="s">
        <v>55</v>
      </c>
      <c r="G68" s="50" t="s">
        <v>4</v>
      </c>
      <c r="H68" s="27">
        <v>1</v>
      </c>
      <c r="I68" s="46"/>
      <c r="J68" s="37"/>
      <c r="K68" s="38">
        <f t="shared" si="1"/>
        <v>0</v>
      </c>
      <c r="L68" s="39">
        <f t="shared" si="2"/>
        <v>0</v>
      </c>
      <c r="M68" s="40">
        <f t="shared" si="3"/>
        <v>0</v>
      </c>
      <c r="N68" s="38">
        <f t="shared" si="4"/>
        <v>0</v>
      </c>
      <c r="O68" s="39">
        <f t="shared" si="5"/>
        <v>0</v>
      </c>
    </row>
    <row r="69" spans="1:15" ht="74.25" customHeight="1" x14ac:dyDescent="0.25">
      <c r="A69" s="49">
        <f t="shared" si="0"/>
        <v>59</v>
      </c>
      <c r="B69" s="29" t="s">
        <v>67</v>
      </c>
      <c r="C69" s="29"/>
      <c r="D69" s="27" t="s">
        <v>39</v>
      </c>
      <c r="E69" s="27" t="s">
        <v>40</v>
      </c>
      <c r="F69" s="51" t="s">
        <v>55</v>
      </c>
      <c r="G69" s="50" t="s">
        <v>4</v>
      </c>
      <c r="H69" s="27">
        <v>1</v>
      </c>
      <c r="I69" s="46"/>
      <c r="J69" s="37"/>
      <c r="K69" s="38">
        <f t="shared" si="1"/>
        <v>0</v>
      </c>
      <c r="L69" s="39">
        <f t="shared" si="2"/>
        <v>0</v>
      </c>
      <c r="M69" s="40">
        <f t="shared" si="3"/>
        <v>0</v>
      </c>
      <c r="N69" s="38">
        <f t="shared" si="4"/>
        <v>0</v>
      </c>
      <c r="O69" s="39">
        <f t="shared" si="5"/>
        <v>0</v>
      </c>
    </row>
    <row r="70" spans="1:15" ht="51" customHeight="1" x14ac:dyDescent="0.25">
      <c r="A70" s="49">
        <f t="shared" si="0"/>
        <v>60</v>
      </c>
      <c r="B70" s="29" t="s">
        <v>68</v>
      </c>
      <c r="C70" s="29"/>
      <c r="D70" s="27" t="s">
        <v>39</v>
      </c>
      <c r="E70" s="27" t="s">
        <v>40</v>
      </c>
      <c r="F70" s="51" t="s">
        <v>49</v>
      </c>
      <c r="G70" s="50" t="s">
        <v>4</v>
      </c>
      <c r="H70" s="27">
        <v>1</v>
      </c>
      <c r="I70" s="46"/>
      <c r="J70" s="37"/>
      <c r="K70" s="38">
        <f t="shared" si="1"/>
        <v>0</v>
      </c>
      <c r="L70" s="39">
        <f t="shared" si="2"/>
        <v>0</v>
      </c>
      <c r="M70" s="40">
        <f t="shared" si="3"/>
        <v>0</v>
      </c>
      <c r="N70" s="38">
        <f t="shared" si="4"/>
        <v>0</v>
      </c>
      <c r="O70" s="39">
        <f t="shared" si="5"/>
        <v>0</v>
      </c>
    </row>
    <row r="71" spans="1:15" ht="20.25" customHeight="1" x14ac:dyDescent="0.25">
      <c r="A71" s="49">
        <f t="shared" si="0"/>
        <v>61</v>
      </c>
      <c r="B71" s="29" t="s">
        <v>63</v>
      </c>
      <c r="C71" s="29"/>
      <c r="D71" s="27" t="s">
        <v>39</v>
      </c>
      <c r="E71" s="27" t="s">
        <v>40</v>
      </c>
      <c r="F71" s="51" t="s">
        <v>47</v>
      </c>
      <c r="G71" s="50" t="s">
        <v>41</v>
      </c>
      <c r="H71" s="27">
        <v>1</v>
      </c>
      <c r="I71" s="46"/>
      <c r="J71" s="37"/>
      <c r="K71" s="38">
        <f t="shared" si="1"/>
        <v>0</v>
      </c>
      <c r="L71" s="39">
        <f t="shared" si="2"/>
        <v>0</v>
      </c>
      <c r="M71" s="40">
        <f t="shared" si="3"/>
        <v>0</v>
      </c>
      <c r="N71" s="38">
        <f t="shared" si="4"/>
        <v>0</v>
      </c>
      <c r="O71" s="39">
        <f t="shared" si="5"/>
        <v>0</v>
      </c>
    </row>
    <row r="72" spans="1:15" ht="20.25" customHeight="1" x14ac:dyDescent="0.25">
      <c r="A72" s="49">
        <f t="shared" si="0"/>
        <v>62</v>
      </c>
      <c r="B72" s="29" t="s">
        <v>64</v>
      </c>
      <c r="C72" s="29"/>
      <c r="D72" s="27" t="s">
        <v>39</v>
      </c>
      <c r="E72" s="27" t="s">
        <v>40</v>
      </c>
      <c r="F72" s="51" t="s">
        <v>43</v>
      </c>
      <c r="G72" s="50" t="s">
        <v>41</v>
      </c>
      <c r="H72" s="27">
        <v>1</v>
      </c>
      <c r="I72" s="46"/>
      <c r="J72" s="37"/>
      <c r="K72" s="38">
        <f t="shared" si="1"/>
        <v>0</v>
      </c>
      <c r="L72" s="39">
        <f t="shared" si="2"/>
        <v>0</v>
      </c>
      <c r="M72" s="40">
        <f t="shared" si="3"/>
        <v>0</v>
      </c>
      <c r="N72" s="38">
        <f t="shared" si="4"/>
        <v>0</v>
      </c>
      <c r="O72" s="39">
        <f t="shared" si="5"/>
        <v>0</v>
      </c>
    </row>
    <row r="73" spans="1:15" ht="23.25" customHeight="1" x14ac:dyDescent="0.25">
      <c r="A73" s="49">
        <f t="shared" si="0"/>
        <v>63</v>
      </c>
      <c r="B73" s="29" t="s">
        <v>124</v>
      </c>
      <c r="C73" s="29"/>
      <c r="D73" s="27" t="s">
        <v>39</v>
      </c>
      <c r="E73" s="27" t="s">
        <v>40</v>
      </c>
      <c r="F73" s="51" t="s">
        <v>43</v>
      </c>
      <c r="G73" s="50" t="s">
        <v>41</v>
      </c>
      <c r="H73" s="27">
        <v>1</v>
      </c>
      <c r="I73" s="46"/>
      <c r="J73" s="37"/>
      <c r="K73" s="38">
        <f t="shared" si="1"/>
        <v>0</v>
      </c>
      <c r="L73" s="39">
        <f t="shared" si="2"/>
        <v>0</v>
      </c>
      <c r="M73" s="40">
        <f t="shared" si="3"/>
        <v>0</v>
      </c>
      <c r="N73" s="38">
        <f t="shared" si="4"/>
        <v>0</v>
      </c>
      <c r="O73" s="39">
        <f t="shared" si="5"/>
        <v>0</v>
      </c>
    </row>
    <row r="74" spans="1:15" ht="39" customHeight="1" x14ac:dyDescent="0.25">
      <c r="A74" s="49">
        <f t="shared" si="0"/>
        <v>64</v>
      </c>
      <c r="B74" s="29" t="s">
        <v>69</v>
      </c>
      <c r="C74" s="29"/>
      <c r="D74" s="27" t="s">
        <v>39</v>
      </c>
      <c r="E74" s="27" t="s">
        <v>40</v>
      </c>
      <c r="F74" s="51" t="s">
        <v>43</v>
      </c>
      <c r="G74" s="50" t="s">
        <v>41</v>
      </c>
      <c r="H74" s="27">
        <v>1</v>
      </c>
      <c r="I74" s="46"/>
      <c r="J74" s="37"/>
      <c r="K74" s="38">
        <f t="shared" si="1"/>
        <v>0</v>
      </c>
      <c r="L74" s="39">
        <f t="shared" si="2"/>
        <v>0</v>
      </c>
      <c r="M74" s="40">
        <f t="shared" si="3"/>
        <v>0</v>
      </c>
      <c r="N74" s="38">
        <f t="shared" si="4"/>
        <v>0</v>
      </c>
      <c r="O74" s="39">
        <f t="shared" si="5"/>
        <v>0</v>
      </c>
    </row>
    <row r="75" spans="1:15" ht="54.75" customHeight="1" x14ac:dyDescent="0.25">
      <c r="A75" s="49">
        <f t="shared" si="0"/>
        <v>65</v>
      </c>
      <c r="B75" s="29" t="s">
        <v>125</v>
      </c>
      <c r="C75" s="29"/>
      <c r="D75" s="27" t="s">
        <v>39</v>
      </c>
      <c r="E75" s="27" t="s">
        <v>40</v>
      </c>
      <c r="F75" s="51" t="s">
        <v>146</v>
      </c>
      <c r="G75" s="50" t="s">
        <v>41</v>
      </c>
      <c r="H75" s="27">
        <v>1</v>
      </c>
      <c r="I75" s="46"/>
      <c r="J75" s="37"/>
      <c r="K75" s="38">
        <f t="shared" si="1"/>
        <v>0</v>
      </c>
      <c r="L75" s="39">
        <f t="shared" si="2"/>
        <v>0</v>
      </c>
      <c r="M75" s="40">
        <f t="shared" si="3"/>
        <v>0</v>
      </c>
      <c r="N75" s="38">
        <f t="shared" si="4"/>
        <v>0</v>
      </c>
      <c r="O75" s="39">
        <f t="shared" si="5"/>
        <v>0</v>
      </c>
    </row>
    <row r="76" spans="1:15" ht="41.25" customHeight="1" x14ac:dyDescent="0.25">
      <c r="A76" s="49">
        <f t="shared" ref="A76:A84" si="6">ROW(A66)</f>
        <v>66</v>
      </c>
      <c r="B76" s="29" t="s">
        <v>126</v>
      </c>
      <c r="C76" s="29"/>
      <c r="D76" s="27" t="s">
        <v>39</v>
      </c>
      <c r="E76" s="27" t="s">
        <v>40</v>
      </c>
      <c r="F76" s="51" t="s">
        <v>147</v>
      </c>
      <c r="G76" s="50" t="s">
        <v>41</v>
      </c>
      <c r="H76" s="27">
        <v>1</v>
      </c>
      <c r="I76" s="46"/>
      <c r="J76" s="37"/>
      <c r="K76" s="38">
        <f t="shared" si="1"/>
        <v>0</v>
      </c>
      <c r="L76" s="39">
        <f t="shared" si="2"/>
        <v>0</v>
      </c>
      <c r="M76" s="40">
        <f t="shared" si="3"/>
        <v>0</v>
      </c>
      <c r="N76" s="38">
        <f t="shared" si="4"/>
        <v>0</v>
      </c>
      <c r="O76" s="39">
        <f t="shared" si="5"/>
        <v>0</v>
      </c>
    </row>
    <row r="77" spans="1:15" ht="20.25" customHeight="1" x14ac:dyDescent="0.25">
      <c r="A77" s="49">
        <f t="shared" si="6"/>
        <v>67</v>
      </c>
      <c r="B77" s="29" t="s">
        <v>127</v>
      </c>
      <c r="C77" s="29"/>
      <c r="D77" s="27" t="s">
        <v>39</v>
      </c>
      <c r="E77" s="27" t="s">
        <v>40</v>
      </c>
      <c r="F77" s="51" t="s">
        <v>44</v>
      </c>
      <c r="G77" s="50" t="s">
        <v>41</v>
      </c>
      <c r="H77" s="27">
        <v>1</v>
      </c>
      <c r="I77" s="46"/>
      <c r="J77" s="37"/>
      <c r="K77" s="38">
        <f t="shared" si="1"/>
        <v>0</v>
      </c>
      <c r="L77" s="39">
        <f t="shared" si="2"/>
        <v>0</v>
      </c>
      <c r="M77" s="40">
        <f t="shared" si="3"/>
        <v>0</v>
      </c>
      <c r="N77" s="38">
        <f t="shared" si="4"/>
        <v>0</v>
      </c>
      <c r="O77" s="39">
        <f t="shared" si="5"/>
        <v>0</v>
      </c>
    </row>
    <row r="78" spans="1:15" ht="20.25" customHeight="1" x14ac:dyDescent="0.25">
      <c r="A78" s="49">
        <f t="shared" si="6"/>
        <v>68</v>
      </c>
      <c r="B78" s="29" t="s">
        <v>128</v>
      </c>
      <c r="C78" s="29"/>
      <c r="D78" s="27" t="s">
        <v>39</v>
      </c>
      <c r="E78" s="27" t="s">
        <v>40</v>
      </c>
      <c r="F78" s="51" t="s">
        <v>148</v>
      </c>
      <c r="G78" s="50" t="s">
        <v>41</v>
      </c>
      <c r="H78" s="27">
        <v>1</v>
      </c>
      <c r="I78" s="46"/>
      <c r="J78" s="37"/>
      <c r="K78" s="38">
        <f t="shared" si="1"/>
        <v>0</v>
      </c>
      <c r="L78" s="39">
        <f t="shared" si="2"/>
        <v>0</v>
      </c>
      <c r="M78" s="40">
        <f t="shared" si="3"/>
        <v>0</v>
      </c>
      <c r="N78" s="38">
        <f t="shared" si="4"/>
        <v>0</v>
      </c>
      <c r="O78" s="39">
        <f t="shared" si="5"/>
        <v>0</v>
      </c>
    </row>
    <row r="79" spans="1:15" ht="20.25" customHeight="1" x14ac:dyDescent="0.25">
      <c r="A79" s="49">
        <f t="shared" si="6"/>
        <v>69</v>
      </c>
      <c r="B79" s="29" t="s">
        <v>129</v>
      </c>
      <c r="C79" s="29"/>
      <c r="D79" s="27" t="s">
        <v>39</v>
      </c>
      <c r="E79" s="27" t="s">
        <v>40</v>
      </c>
      <c r="F79" s="51" t="s">
        <v>149</v>
      </c>
      <c r="G79" s="50" t="s">
        <v>41</v>
      </c>
      <c r="H79" s="27">
        <v>1</v>
      </c>
      <c r="I79" s="46"/>
      <c r="J79" s="37"/>
      <c r="K79" s="38">
        <f t="shared" si="1"/>
        <v>0</v>
      </c>
      <c r="L79" s="39">
        <f t="shared" si="2"/>
        <v>0</v>
      </c>
      <c r="M79" s="40">
        <f t="shared" si="3"/>
        <v>0</v>
      </c>
      <c r="N79" s="38">
        <f t="shared" si="4"/>
        <v>0</v>
      </c>
      <c r="O79" s="39">
        <f t="shared" si="5"/>
        <v>0</v>
      </c>
    </row>
    <row r="80" spans="1:15" ht="20.25" customHeight="1" x14ac:dyDescent="0.25">
      <c r="A80" s="49">
        <f t="shared" si="6"/>
        <v>70</v>
      </c>
      <c r="B80" s="29" t="s">
        <v>130</v>
      </c>
      <c r="C80" s="29"/>
      <c r="D80" s="27" t="s">
        <v>39</v>
      </c>
      <c r="E80" s="27" t="s">
        <v>40</v>
      </c>
      <c r="F80" s="51" t="s">
        <v>47</v>
      </c>
      <c r="G80" s="50" t="s">
        <v>41</v>
      </c>
      <c r="H80" s="27">
        <v>1</v>
      </c>
      <c r="I80" s="46"/>
      <c r="J80" s="37"/>
      <c r="K80" s="38">
        <f t="shared" si="1"/>
        <v>0</v>
      </c>
      <c r="L80" s="39">
        <f t="shared" si="2"/>
        <v>0</v>
      </c>
      <c r="M80" s="40">
        <f t="shared" si="3"/>
        <v>0</v>
      </c>
      <c r="N80" s="38">
        <f t="shared" si="4"/>
        <v>0</v>
      </c>
      <c r="O80" s="39">
        <f t="shared" si="5"/>
        <v>0</v>
      </c>
    </row>
    <row r="81" spans="1:23" ht="20.25" customHeight="1" x14ac:dyDescent="0.25">
      <c r="A81" s="49">
        <f t="shared" si="6"/>
        <v>71</v>
      </c>
      <c r="B81" s="29" t="s">
        <v>131</v>
      </c>
      <c r="C81" s="29"/>
      <c r="D81" s="27" t="s">
        <v>39</v>
      </c>
      <c r="E81" s="27" t="s">
        <v>40</v>
      </c>
      <c r="F81" s="51" t="s">
        <v>47</v>
      </c>
      <c r="G81" s="50" t="s">
        <v>41</v>
      </c>
      <c r="H81" s="27">
        <v>5</v>
      </c>
      <c r="I81" s="46"/>
      <c r="J81" s="37"/>
      <c r="K81" s="38">
        <f t="shared" si="1"/>
        <v>0</v>
      </c>
      <c r="L81" s="39">
        <f t="shared" si="2"/>
        <v>0</v>
      </c>
      <c r="M81" s="40">
        <f t="shared" si="3"/>
        <v>0</v>
      </c>
      <c r="N81" s="38">
        <f t="shared" si="4"/>
        <v>0</v>
      </c>
      <c r="O81" s="39">
        <f t="shared" si="5"/>
        <v>0</v>
      </c>
    </row>
    <row r="82" spans="1:23" ht="20.25" customHeight="1" x14ac:dyDescent="0.25">
      <c r="A82" s="49">
        <f t="shared" si="6"/>
        <v>72</v>
      </c>
      <c r="B82" s="29" t="s">
        <v>132</v>
      </c>
      <c r="C82" s="29"/>
      <c r="D82" s="27" t="s">
        <v>39</v>
      </c>
      <c r="E82" s="27" t="s">
        <v>40</v>
      </c>
      <c r="F82" s="51" t="s">
        <v>43</v>
      </c>
      <c r="G82" s="50" t="s">
        <v>41</v>
      </c>
      <c r="H82" s="27">
        <v>5</v>
      </c>
      <c r="I82" s="46"/>
      <c r="J82" s="37"/>
      <c r="K82" s="38">
        <f t="shared" si="1"/>
        <v>0</v>
      </c>
      <c r="L82" s="39">
        <f t="shared" si="2"/>
        <v>0</v>
      </c>
      <c r="M82" s="40">
        <f t="shared" si="3"/>
        <v>0</v>
      </c>
      <c r="N82" s="38">
        <f t="shared" si="4"/>
        <v>0</v>
      </c>
      <c r="O82" s="39">
        <f t="shared" si="5"/>
        <v>0</v>
      </c>
    </row>
    <row r="83" spans="1:23" ht="20.25" customHeight="1" x14ac:dyDescent="0.25">
      <c r="A83" s="49">
        <f t="shared" si="6"/>
        <v>73</v>
      </c>
      <c r="B83" s="29" t="s">
        <v>133</v>
      </c>
      <c r="C83" s="29"/>
      <c r="D83" s="27" t="s">
        <v>39</v>
      </c>
      <c r="E83" s="27" t="s">
        <v>40</v>
      </c>
      <c r="F83" s="51" t="s">
        <v>144</v>
      </c>
      <c r="G83" s="50" t="s">
        <v>41</v>
      </c>
      <c r="H83" s="27">
        <v>1</v>
      </c>
      <c r="I83" s="46"/>
      <c r="J83" s="37"/>
      <c r="K83" s="38">
        <f t="shared" si="1"/>
        <v>0</v>
      </c>
      <c r="L83" s="39">
        <f t="shared" si="2"/>
        <v>0</v>
      </c>
      <c r="M83" s="40">
        <f t="shared" si="3"/>
        <v>0</v>
      </c>
      <c r="N83" s="38">
        <f t="shared" si="4"/>
        <v>0</v>
      </c>
      <c r="O83" s="39">
        <f t="shared" si="5"/>
        <v>0</v>
      </c>
    </row>
    <row r="84" spans="1:23" ht="63" customHeight="1" thickBot="1" x14ac:dyDescent="0.3">
      <c r="A84" s="49">
        <f t="shared" si="6"/>
        <v>74</v>
      </c>
      <c r="B84" s="29" t="s">
        <v>134</v>
      </c>
      <c r="C84" s="29"/>
      <c r="D84" s="27" t="s">
        <v>39</v>
      </c>
      <c r="E84" s="27" t="s">
        <v>40</v>
      </c>
      <c r="F84" s="51" t="s">
        <v>47</v>
      </c>
      <c r="G84" s="50" t="s">
        <v>41</v>
      </c>
      <c r="H84" s="27">
        <v>2</v>
      </c>
      <c r="I84" s="48"/>
      <c r="J84" s="41"/>
      <c r="K84" s="42">
        <f t="shared" si="1"/>
        <v>0</v>
      </c>
      <c r="L84" s="43">
        <f t="shared" si="2"/>
        <v>0</v>
      </c>
      <c r="M84" s="44">
        <f t="shared" si="3"/>
        <v>0</v>
      </c>
      <c r="N84" s="42">
        <f t="shared" si="4"/>
        <v>0</v>
      </c>
      <c r="O84" s="43">
        <f t="shared" si="5"/>
        <v>0</v>
      </c>
    </row>
    <row r="85" spans="1:23" ht="15.75" thickBot="1" x14ac:dyDescent="0.3">
      <c r="I85" s="11"/>
      <c r="J85" s="11"/>
      <c r="K85" s="11"/>
      <c r="L85" s="11"/>
      <c r="M85" s="11"/>
      <c r="N85" s="11"/>
      <c r="O85" s="11"/>
    </row>
    <row r="86" spans="1:23" ht="48.75" customHeight="1" thickBot="1" x14ac:dyDescent="0.3">
      <c r="I86" s="66" t="s">
        <v>70</v>
      </c>
      <c r="J86" s="67"/>
      <c r="K86" s="67"/>
      <c r="L86" s="68">
        <f>SUM(M11:M84)</f>
        <v>0</v>
      </c>
      <c r="M86" s="69"/>
      <c r="N86" s="17"/>
      <c r="O86" s="13"/>
    </row>
    <row r="87" spans="1:23" ht="48.75" customHeight="1" x14ac:dyDescent="0.25">
      <c r="I87" s="61" t="s">
        <v>71</v>
      </c>
      <c r="J87" s="62"/>
      <c r="K87" s="62"/>
      <c r="L87" s="62"/>
      <c r="M87" s="63"/>
      <c r="N87" s="64">
        <f>SUM(O11:O84)</f>
        <v>0</v>
      </c>
      <c r="O87" s="65"/>
      <c r="V87" s="22"/>
      <c r="W87" s="22"/>
    </row>
    <row r="88" spans="1:23" x14ac:dyDescent="0.25">
      <c r="B88" s="2"/>
      <c r="C88" s="2"/>
      <c r="D88" s="2"/>
      <c r="E88" s="2"/>
      <c r="F88" s="2"/>
      <c r="G88" s="2"/>
      <c r="H88" s="2"/>
    </row>
    <row r="89" spans="1:23" ht="21.75" customHeight="1" x14ac:dyDescent="0.25">
      <c r="A89" s="58" t="s">
        <v>11</v>
      </c>
      <c r="B89" s="58"/>
      <c r="C89" s="58"/>
      <c r="D89" s="19"/>
      <c r="E89" s="19"/>
      <c r="F89" s="2"/>
      <c r="G89" s="2"/>
      <c r="H89" s="2"/>
      <c r="I89" s="10"/>
      <c r="J89" s="10"/>
      <c r="K89" s="10"/>
      <c r="L89" s="59" t="s">
        <v>16</v>
      </c>
      <c r="M89" s="59"/>
      <c r="N89" s="59"/>
      <c r="O89" s="59"/>
    </row>
    <row r="90" spans="1:23" ht="30" customHeight="1" x14ac:dyDescent="0.25">
      <c r="B90" s="2"/>
      <c r="C90" s="2"/>
      <c r="D90" s="2"/>
      <c r="E90" s="2"/>
      <c r="F90" s="2"/>
      <c r="G90" s="2"/>
      <c r="H90" s="2"/>
      <c r="L90" s="60" t="s">
        <v>14</v>
      </c>
      <c r="M90" s="60"/>
      <c r="N90" s="60"/>
      <c r="O90" s="60"/>
      <c r="P90" s="1"/>
    </row>
    <row r="91" spans="1:23" x14ac:dyDescent="0.25">
      <c r="B91" s="2"/>
      <c r="C91" s="2"/>
      <c r="D91" s="2"/>
      <c r="E91" s="2"/>
      <c r="F91" s="2"/>
      <c r="G91" s="2"/>
      <c r="H91" s="2"/>
    </row>
    <row r="92" spans="1:23" x14ac:dyDescent="0.25">
      <c r="B92" s="2"/>
      <c r="C92" s="2"/>
      <c r="D92" s="2"/>
      <c r="E92" s="2"/>
      <c r="F92" s="2"/>
      <c r="G92" s="2"/>
      <c r="H92" s="2"/>
    </row>
    <row r="93" spans="1:23" x14ac:dyDescent="0.25">
      <c r="B93" s="2"/>
      <c r="C93" s="2"/>
      <c r="D93" s="2"/>
      <c r="E93" s="2"/>
      <c r="F93" s="2"/>
      <c r="G93" s="2"/>
      <c r="H93" s="2"/>
    </row>
    <row r="94" spans="1:23" x14ac:dyDescent="0.25">
      <c r="B94" s="2"/>
      <c r="C94" s="2"/>
      <c r="D94" s="2"/>
      <c r="E94" s="2"/>
      <c r="F94" s="2"/>
      <c r="G94" s="2"/>
      <c r="H94" s="2"/>
    </row>
  </sheetData>
  <sortState ref="B4:G217">
    <sortCondition ref="B4:B217"/>
  </sortState>
  <mergeCells count="15">
    <mergeCell ref="A2:M2"/>
    <mergeCell ref="A1:E1"/>
    <mergeCell ref="I86:K86"/>
    <mergeCell ref="L86:M86"/>
    <mergeCell ref="I8:L8"/>
    <mergeCell ref="M8:O8"/>
    <mergeCell ref="A3:H3"/>
    <mergeCell ref="A5:H5"/>
    <mergeCell ref="A6:H6"/>
    <mergeCell ref="A8:H8"/>
    <mergeCell ref="A89:C89"/>
    <mergeCell ref="L89:O89"/>
    <mergeCell ref="L90:O90"/>
    <mergeCell ref="I87:M87"/>
    <mergeCell ref="N87:O8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Chemikálie pre molek. biológiu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systému Windows</dc:creator>
  <cp:lastModifiedBy>Mgr. Tatiana Görčöšová</cp:lastModifiedBy>
  <dcterms:created xsi:type="dcterms:W3CDTF">2019-09-23T11:54:28Z</dcterms:created>
  <dcterms:modified xsi:type="dcterms:W3CDTF">2021-03-11T12:30:30Z</dcterms:modified>
</cp:coreProperties>
</file>