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2019 UPV BB (veľký rozvoj)/Sutazne_podklady/Final_vyhlasenie/"/>
    </mc:Choice>
  </mc:AlternateContent>
  <xr:revisionPtr revIDLastSave="0" documentId="13_ncr:1_{089E1D59-0571-1241-89F0-B9728BADEEB4}" xr6:coauthVersionLast="45" xr6:coauthVersionMax="45" xr10:uidLastSave="{00000000-0000-0000-0000-000000000000}"/>
  <bookViews>
    <workbookView xWindow="0" yWindow="460" windowWidth="25600" windowHeight="14700" xr2:uid="{00000000-000D-0000-FFFF-FFFF00000000}"/>
  </bookViews>
  <sheets>
    <sheet name="Cenník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3" l="1"/>
  <c r="F44" i="3"/>
  <c r="F46" i="3"/>
  <c r="F48" i="3"/>
  <c r="F49" i="3"/>
  <c r="F50" i="3"/>
  <c r="G27" i="3"/>
  <c r="G28" i="3"/>
  <c r="G29" i="3"/>
  <c r="G30" i="3"/>
  <c r="G31" i="3"/>
  <c r="G32" i="3"/>
  <c r="G33" i="3"/>
  <c r="G34" i="3"/>
  <c r="G35" i="3"/>
  <c r="G36" i="3"/>
  <c r="G37" i="3"/>
  <c r="H47" i="3"/>
  <c r="G44" i="3"/>
  <c r="H44" i="3"/>
  <c r="I13" i="3"/>
  <c r="I18" i="3"/>
  <c r="I17" i="3"/>
  <c r="I16" i="3"/>
  <c r="I14" i="3"/>
  <c r="I15" i="3"/>
  <c r="I19" i="3"/>
  <c r="I21" i="3"/>
  <c r="G45" i="3"/>
  <c r="H45" i="3"/>
  <c r="H48" i="3"/>
  <c r="H49" i="3"/>
  <c r="H50" i="3"/>
  <c r="G48" i="3"/>
  <c r="G49" i="3"/>
  <c r="G50" i="3"/>
  <c r="H46" i="3"/>
  <c r="G46" i="3"/>
  <c r="H37" i="3"/>
  <c r="I37" i="3"/>
  <c r="H36" i="3"/>
  <c r="I36" i="3"/>
  <c r="H35" i="3"/>
  <c r="I35" i="3"/>
  <c r="H34" i="3"/>
  <c r="I34" i="3"/>
  <c r="H33" i="3"/>
  <c r="I33" i="3"/>
  <c r="H32" i="3"/>
  <c r="I32" i="3"/>
  <c r="H31" i="3"/>
  <c r="I31" i="3"/>
  <c r="H30" i="3"/>
  <c r="I30" i="3"/>
  <c r="H29" i="3"/>
  <c r="I29" i="3"/>
  <c r="H28" i="3"/>
  <c r="I28" i="3"/>
  <c r="H27" i="3"/>
  <c r="I27" i="3"/>
  <c r="K21" i="3"/>
  <c r="J21" i="3"/>
  <c r="F6" i="3"/>
  <c r="G6" i="3"/>
  <c r="H6" i="3"/>
</calcChain>
</file>

<file path=xl/sharedStrings.xml><?xml version="1.0" encoding="utf-8"?>
<sst xmlns="http://schemas.openxmlformats.org/spreadsheetml/2006/main" count="113" uniqueCount="76">
  <si>
    <t>Merná jednotka</t>
  </si>
  <si>
    <t>Jednotková cena za človekodeň v EUR bez DPH</t>
  </si>
  <si>
    <t>Celková cena v EUR bez DPH</t>
  </si>
  <si>
    <t>DPH v EUR</t>
  </si>
  <si>
    <t>Celková cena v EUR s DPH</t>
  </si>
  <si>
    <t>Maximálny predpokladaný počet jednotiek</t>
  </si>
  <si>
    <t>Poznámka: 	Jednotkové ceny musia byť zaokrúhlené s presnosťou maximálne na dve (2) desatinné miesta.</t>
  </si>
  <si>
    <t>Projektový manažér</t>
  </si>
  <si>
    <t>Konzultant</t>
  </si>
  <si>
    <t>Analytik</t>
  </si>
  <si>
    <t>Programátor</t>
  </si>
  <si>
    <t>Technologický  návrhár</t>
  </si>
  <si>
    <t>Tester</t>
  </si>
  <si>
    <t>Administrátor</t>
  </si>
  <si>
    <t>HW špecialista</t>
  </si>
  <si>
    <t>Školiteľ</t>
  </si>
  <si>
    <t>Dokumentarista</t>
  </si>
  <si>
    <t>Grafik</t>
  </si>
  <si>
    <t>ks</t>
  </si>
  <si>
    <t>človekohodina</t>
  </si>
  <si>
    <t>ročne</t>
  </si>
  <si>
    <t>mesačne</t>
  </si>
  <si>
    <t>I.</t>
  </si>
  <si>
    <t>II.</t>
  </si>
  <si>
    <t>cena/mesiac</t>
  </si>
  <si>
    <t>cena/rok</t>
  </si>
  <si>
    <t>cena/4roky</t>
  </si>
  <si>
    <t>medzisúčet</t>
  </si>
  <si>
    <t>Periodicita platby</t>
  </si>
  <si>
    <t>Poznámka</t>
  </si>
  <si>
    <t>Počet ČLH</t>
  </si>
  <si>
    <t>Cena/ČLH</t>
  </si>
  <si>
    <t>nevyčerpané hodiny sa prenášajú v rámci kalendárneho roka</t>
  </si>
  <si>
    <t>Pozn.: ČLH = človekohodina</t>
  </si>
  <si>
    <t>p.č.</t>
  </si>
  <si>
    <t>Názov položky</t>
  </si>
  <si>
    <t>Názov produktu</t>
  </si>
  <si>
    <t>Licenčný model</t>
  </si>
  <si>
    <t>Počet</t>
  </si>
  <si>
    <t>SW pre Správu registratúry (všeobecná a špecializovaná)</t>
  </si>
  <si>
    <t>Fabasoft eGov-Suite 2016</t>
  </si>
  <si>
    <t>per user</t>
  </si>
  <si>
    <t>SW pre E-archív</t>
  </si>
  <si>
    <t>multilicencia</t>
  </si>
  <si>
    <t>SW pre digitalizáciu</t>
  </si>
  <si>
    <t>GSCAN</t>
  </si>
  <si>
    <t>SW pre OCR</t>
  </si>
  <si>
    <t>ABBYY FineReader server</t>
  </si>
  <si>
    <t>SW pre Elektronické formuláre</t>
  </si>
  <si>
    <t>iPoint</t>
  </si>
  <si>
    <t>SW pre fulltextové vyhľadávanie</t>
  </si>
  <si>
    <t>EntSearch</t>
  </si>
  <si>
    <t>SW pre monitoring systému</t>
  </si>
  <si>
    <t>Fabasoft app.telemetry</t>
  </si>
  <si>
    <t>Jednotková cena v € bez DPH</t>
  </si>
  <si>
    <t>Celková cena v € bez DPH</t>
  </si>
  <si>
    <t>DPH v €</t>
  </si>
  <si>
    <t>Celková cena v € s DPH</t>
  </si>
  <si>
    <t>Cena celkom za ročný licenčný maintanance</t>
  </si>
  <si>
    <t>P.č.</t>
  </si>
  <si>
    <t>Služby podpory a údržby</t>
  </si>
  <si>
    <t>Uviesť jednotkovú cenu za služby podpory a údržby</t>
  </si>
  <si>
    <t>Uviesť ceny za 1-ročný licenčný maintanance</t>
  </si>
  <si>
    <t>Uviesť jedotkové ceny podľa projektových rolí v človekohodinách</t>
  </si>
  <si>
    <t>III.</t>
  </si>
  <si>
    <t>priebežne</t>
  </si>
  <si>
    <t>podľa potrieb verejného obstarávateľa / objednávok</t>
  </si>
  <si>
    <t xml:space="preserve"> Názov položky</t>
  </si>
  <si>
    <t>Názov položky / Rola</t>
  </si>
  <si>
    <t>DPH</t>
  </si>
  <si>
    <t>Celkový súčet bez DPH</t>
  </si>
  <si>
    <t>Celkový súčet s DPH</t>
  </si>
  <si>
    <t>Služby licenčnej podpory</t>
  </si>
  <si>
    <t>Rozvojové služby</t>
  </si>
  <si>
    <t>Sumár za celý predmet obstarávania</t>
  </si>
  <si>
    <t xml:space="preserve">Služby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</si>
</sst>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€&quot;_ ;_ * \(#,##0.00\)\ &quot;€&quot;_ ;_ * &quot;-&quot;??_)\ &quot;€&quot;_ ;_ @_ "/>
    <numFmt numFmtId="165" formatCode="_-* #,##0.00\ [$€-1]_-;\-* #,##0.00\ [$€-1]_-;_-* &quot;-&quot;??\ [$€-1]_-;_-@_-"/>
  </numFmts>
  <fonts count="22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Arial"/>
      <family val="2"/>
    </font>
    <font>
      <i/>
      <sz val="14"/>
      <color theme="0" tint="-0.499984740745262"/>
      <name val="Arial"/>
      <family val="2"/>
    </font>
    <font>
      <b/>
      <sz val="14"/>
      <color rgb="FF000000"/>
      <name val="Arial"/>
      <family val="2"/>
    </font>
    <font>
      <b/>
      <sz val="12"/>
      <color rgb="FFFFFF00"/>
      <name val="Arial"/>
      <family val="2"/>
    </font>
    <font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39">
    <xf numFmtId="0" fontId="0" fillId="0" borderId="0" xfId="0"/>
    <xf numFmtId="165" fontId="0" fillId="0" borderId="9" xfId="0" applyNumberFormat="1" applyBorder="1" applyAlignment="1">
      <alignment horizontal="right" vertical="center"/>
    </xf>
    <xf numFmtId="165" fontId="0" fillId="0" borderId="10" xfId="0" applyNumberFormat="1" applyBorder="1" applyAlignment="1">
      <alignment horizontal="right" vertical="center"/>
    </xf>
    <xf numFmtId="165" fontId="0" fillId="0" borderId="14" xfId="0" applyNumberForma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4" borderId="31" xfId="0" applyFont="1" applyFill="1" applyBorder="1" applyAlignment="1">
      <alignment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6" fillId="0" borderId="34" xfId="0" applyFont="1" applyBorder="1"/>
    <xf numFmtId="164" fontId="6" fillId="0" borderId="34" xfId="0" applyNumberFormat="1" applyFont="1" applyBorder="1"/>
    <xf numFmtId="0" fontId="1" fillId="0" borderId="34" xfId="0" applyFont="1" applyBorder="1"/>
    <xf numFmtId="164" fontId="6" fillId="0" borderId="31" xfId="0" applyNumberFormat="1" applyFont="1" applyBorder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wrapText="1"/>
    </xf>
    <xf numFmtId="1" fontId="0" fillId="0" borderId="3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wrapText="1"/>
    </xf>
    <xf numFmtId="165" fontId="0" fillId="0" borderId="4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8" fillId="0" borderId="0" xfId="0" applyFont="1"/>
    <xf numFmtId="0" fontId="9" fillId="0" borderId="22" xfId="0" applyFont="1" applyBorder="1"/>
    <xf numFmtId="0" fontId="9" fillId="0" borderId="25" xfId="0" applyFont="1" applyFill="1" applyBorder="1"/>
    <xf numFmtId="0" fontId="9" fillId="0" borderId="3" xfId="0" applyFont="1" applyFill="1" applyBorder="1"/>
    <xf numFmtId="0" fontId="10" fillId="0" borderId="25" xfId="0" applyFont="1" applyBorder="1"/>
    <xf numFmtId="0" fontId="10" fillId="0" borderId="3" xfId="0" applyFont="1" applyBorder="1"/>
    <xf numFmtId="0" fontId="0" fillId="0" borderId="0" xfId="0" applyFont="1"/>
    <xf numFmtId="0" fontId="0" fillId="0" borderId="0" xfId="0" applyFont="1" applyAlignment="1">
      <alignment wrapText="1"/>
    </xf>
    <xf numFmtId="164" fontId="0" fillId="0" borderId="0" xfId="0" applyNumberFormat="1" applyFont="1"/>
    <xf numFmtId="0" fontId="13" fillId="0" borderId="16" xfId="0" applyFont="1" applyBorder="1"/>
    <xf numFmtId="0" fontId="13" fillId="0" borderId="12" xfId="0" applyFont="1" applyBorder="1" applyAlignment="1">
      <alignment horizontal="center"/>
    </xf>
    <xf numFmtId="164" fontId="13" fillId="0" borderId="12" xfId="1" applyFont="1" applyFill="1" applyBorder="1"/>
    <xf numFmtId="164" fontId="13" fillId="0" borderId="12" xfId="1" applyFont="1" applyBorder="1"/>
    <xf numFmtId="164" fontId="13" fillId="0" borderId="35" xfId="1" applyFont="1" applyBorder="1"/>
    <xf numFmtId="0" fontId="7" fillId="4" borderId="1" xfId="0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1" applyFont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6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9" fillId="0" borderId="23" xfId="1" applyFont="1" applyFill="1" applyBorder="1"/>
    <xf numFmtId="0" fontId="9" fillId="0" borderId="40" xfId="0" applyFont="1" applyBorder="1"/>
    <xf numFmtId="0" fontId="9" fillId="0" borderId="41" xfId="0" applyFont="1" applyBorder="1"/>
    <xf numFmtId="0" fontId="0" fillId="0" borderId="0" xfId="0" applyBorder="1"/>
    <xf numFmtId="165" fontId="0" fillId="0" borderId="0" xfId="0" applyNumberFormat="1" applyBorder="1"/>
    <xf numFmtId="0" fontId="15" fillId="0" borderId="0" xfId="0" applyFont="1" applyAlignment="1">
      <alignment horizontal="left"/>
    </xf>
    <xf numFmtId="164" fontId="13" fillId="2" borderId="12" xfId="1" applyFont="1" applyFill="1" applyBorder="1" applyProtection="1"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5" fontId="0" fillId="2" borderId="9" xfId="0" applyNumberFormat="1" applyFill="1" applyBorder="1" applyAlignment="1" applyProtection="1">
      <alignment horizontal="right" vertical="center"/>
      <protection locked="0"/>
    </xf>
    <xf numFmtId="165" fontId="0" fillId="2" borderId="3" xfId="0" applyNumberFormat="1" applyFill="1" applyBorder="1" applyAlignment="1" applyProtection="1">
      <alignment horizontal="right" vertical="center"/>
      <protection locked="0"/>
    </xf>
    <xf numFmtId="165" fontId="0" fillId="2" borderId="4" xfId="0" applyNumberFormat="1" applyFill="1" applyBorder="1" applyAlignment="1" applyProtection="1">
      <alignment horizontal="right" vertical="center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164" fontId="6" fillId="0" borderId="23" xfId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6" fillId="0" borderId="4" xfId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64" fontId="11" fillId="0" borderId="18" xfId="1" applyFont="1" applyFill="1" applyBorder="1"/>
    <xf numFmtId="164" fontId="11" fillId="0" borderId="34" xfId="1" applyFont="1" applyFill="1" applyBorder="1"/>
    <xf numFmtId="164" fontId="11" fillId="0" borderId="2" xfId="1" applyFont="1" applyFill="1" applyBorder="1"/>
    <xf numFmtId="0" fontId="9" fillId="0" borderId="29" xfId="0" applyFont="1" applyBorder="1" applyAlignment="1">
      <alignment horizontal="center"/>
    </xf>
    <xf numFmtId="0" fontId="9" fillId="0" borderId="30" xfId="0" applyFont="1" applyFill="1" applyBorder="1"/>
    <xf numFmtId="0" fontId="10" fillId="0" borderId="30" xfId="0" applyFont="1" applyBorder="1"/>
    <xf numFmtId="0" fontId="9" fillId="0" borderId="42" xfId="0" applyFont="1" applyBorder="1"/>
    <xf numFmtId="164" fontId="9" fillId="6" borderId="46" xfId="1" applyFont="1" applyFill="1" applyBorder="1"/>
    <xf numFmtId="164" fontId="9" fillId="6" borderId="5" xfId="1" applyFont="1" applyFill="1" applyBorder="1"/>
    <xf numFmtId="164" fontId="10" fillId="6" borderId="5" xfId="1" applyFont="1" applyFill="1" applyBorder="1"/>
    <xf numFmtId="164" fontId="9" fillId="6" borderId="47" xfId="1" applyFont="1" applyFill="1" applyBorder="1"/>
    <xf numFmtId="164" fontId="18" fillId="6" borderId="37" xfId="0" applyNumberFormat="1" applyFont="1" applyFill="1" applyBorder="1" applyAlignment="1"/>
    <xf numFmtId="164" fontId="19" fillId="6" borderId="1" xfId="1" applyFont="1" applyFill="1" applyBorder="1"/>
    <xf numFmtId="164" fontId="19" fillId="6" borderId="32" xfId="1" applyFont="1" applyFill="1" applyBorder="1"/>
    <xf numFmtId="0" fontId="12" fillId="3" borderId="1" xfId="0" applyFont="1" applyFill="1" applyBorder="1" applyAlignment="1">
      <alignment horizontal="center" wrapText="1"/>
    </xf>
    <xf numFmtId="164" fontId="9" fillId="7" borderId="46" xfId="1" applyFont="1" applyFill="1" applyBorder="1"/>
    <xf numFmtId="164" fontId="9" fillId="7" borderId="5" xfId="1" applyNumberFormat="1" applyFont="1" applyFill="1" applyBorder="1"/>
    <xf numFmtId="164" fontId="10" fillId="7" borderId="5" xfId="1" applyFont="1" applyFill="1" applyBorder="1"/>
    <xf numFmtId="164" fontId="9" fillId="7" borderId="47" xfId="1" applyFont="1" applyFill="1" applyBorder="1"/>
    <xf numFmtId="164" fontId="19" fillId="7" borderId="37" xfId="1" applyFont="1" applyFill="1" applyBorder="1"/>
    <xf numFmtId="164" fontId="19" fillId="7" borderId="1" xfId="1" applyFont="1" applyFill="1" applyBorder="1"/>
    <xf numFmtId="164" fontId="19" fillId="7" borderId="32" xfId="1" applyFont="1" applyFill="1" applyBorder="1"/>
    <xf numFmtId="164" fontId="9" fillId="0" borderId="48" xfId="1" applyFont="1" applyBorder="1"/>
    <xf numFmtId="164" fontId="9" fillId="0" borderId="49" xfId="1" applyFont="1" applyFill="1" applyBorder="1"/>
    <xf numFmtId="164" fontId="10" fillId="0" borderId="49" xfId="1" applyFont="1" applyBorder="1"/>
    <xf numFmtId="164" fontId="9" fillId="0" borderId="39" xfId="1" applyFont="1" applyBorder="1" applyAlignment="1">
      <alignment wrapText="1"/>
    </xf>
    <xf numFmtId="0" fontId="12" fillId="3" borderId="1" xfId="0" applyFont="1" applyFill="1" applyBorder="1" applyAlignment="1">
      <alignment wrapText="1"/>
    </xf>
    <xf numFmtId="164" fontId="21" fillId="6" borderId="37" xfId="1" applyFont="1" applyFill="1" applyBorder="1"/>
    <xf numFmtId="164" fontId="21" fillId="6" borderId="1" xfId="1" applyFont="1" applyFill="1" applyBorder="1"/>
    <xf numFmtId="164" fontId="21" fillId="6" borderId="32" xfId="1" applyFont="1" applyFill="1" applyBorder="1"/>
    <xf numFmtId="0" fontId="12" fillId="3" borderId="33" xfId="0" applyFont="1" applyFill="1" applyBorder="1" applyAlignment="1">
      <alignment wrapText="1"/>
    </xf>
    <xf numFmtId="0" fontId="12" fillId="3" borderId="34" xfId="0" applyFont="1" applyFill="1" applyBorder="1" applyAlignment="1">
      <alignment horizontal="center" wrapText="1"/>
    </xf>
    <xf numFmtId="0" fontId="12" fillId="3" borderId="34" xfId="0" applyFont="1" applyFill="1" applyBorder="1" applyAlignment="1">
      <alignment wrapText="1"/>
    </xf>
    <xf numFmtId="0" fontId="12" fillId="3" borderId="31" xfId="0" applyFont="1" applyFill="1" applyBorder="1" applyAlignment="1">
      <alignment wrapText="1"/>
    </xf>
    <xf numFmtId="0" fontId="14" fillId="6" borderId="0" xfId="0" applyFont="1" applyFill="1" applyAlignment="1">
      <alignment horizontal="left" vertical="center"/>
    </xf>
    <xf numFmtId="0" fontId="8" fillId="0" borderId="29" xfId="0" applyFont="1" applyBorder="1" applyAlignment="1">
      <alignment horizontal="left" wrapText="1"/>
    </xf>
    <xf numFmtId="0" fontId="8" fillId="0" borderId="43" xfId="0" applyFont="1" applyBorder="1" applyAlignment="1">
      <alignment horizontal="left" wrapText="1"/>
    </xf>
    <xf numFmtId="0" fontId="8" fillId="0" borderId="30" xfId="0" applyFont="1" applyBorder="1" applyAlignment="1">
      <alignment horizontal="left"/>
    </xf>
    <xf numFmtId="0" fontId="8" fillId="0" borderId="44" xfId="0" applyFont="1" applyBorder="1" applyAlignment="1">
      <alignment horizontal="left"/>
    </xf>
    <xf numFmtId="0" fontId="8" fillId="0" borderId="42" xfId="0" applyNumberFormat="1" applyFont="1" applyBorder="1" applyAlignment="1">
      <alignment horizontal="left" wrapText="1"/>
    </xf>
    <xf numFmtId="0" fontId="8" fillId="0" borderId="45" xfId="0" applyNumberFormat="1" applyFont="1" applyBorder="1" applyAlignment="1">
      <alignment horizontal="left" wrapText="1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0" fillId="0" borderId="36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/>
    </xf>
    <xf numFmtId="0" fontId="14" fillId="6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wrapText="1"/>
    </xf>
    <xf numFmtId="0" fontId="17" fillId="0" borderId="2" xfId="0" applyFont="1" applyBorder="1" applyAlignment="1">
      <alignment horizontal="left"/>
    </xf>
    <xf numFmtId="0" fontId="8" fillId="0" borderId="34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0" fontId="20" fillId="0" borderId="33" xfId="0" applyFont="1" applyFill="1" applyBorder="1" applyAlignment="1">
      <alignment horizontal="left"/>
    </xf>
    <xf numFmtId="0" fontId="20" fillId="0" borderId="34" xfId="0" applyFont="1" applyFill="1" applyBorder="1" applyAlignment="1">
      <alignment horizontal="left"/>
    </xf>
    <xf numFmtId="0" fontId="20" fillId="0" borderId="2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3:N50"/>
  <sheetViews>
    <sheetView showGridLines="0" tabSelected="1" zoomScaleNormal="100" workbookViewId="0">
      <selection activeCell="B48" sqref="B48:E48"/>
    </sheetView>
  </sheetViews>
  <sheetFormatPr baseColWidth="10" defaultColWidth="35.1640625" defaultRowHeight="16" x14ac:dyDescent="0.2"/>
  <cols>
    <col min="1" max="1" width="6.83203125" style="29" customWidth="1"/>
    <col min="2" max="2" width="8.6640625" style="38" customWidth="1"/>
    <col min="3" max="3" width="35.1640625" style="29"/>
    <col min="4" max="4" width="28" style="29" bestFit="1" customWidth="1"/>
    <col min="5" max="5" width="13" style="29" bestFit="1" customWidth="1"/>
    <col min="6" max="6" width="17.5" style="29" bestFit="1" customWidth="1"/>
    <col min="7" max="7" width="17.6640625" style="29" bestFit="1" customWidth="1"/>
    <col min="8" max="8" width="20.33203125" style="29" bestFit="1" customWidth="1"/>
    <col min="9" max="9" width="14.33203125" style="29" customWidth="1"/>
    <col min="10" max="10" width="20.5" style="29" customWidth="1"/>
    <col min="11" max="16384" width="35.1640625" style="29"/>
  </cols>
  <sheetData>
    <row r="3" spans="2:14" ht="30" customHeight="1" x14ac:dyDescent="0.25">
      <c r="B3" s="112" t="s">
        <v>60</v>
      </c>
      <c r="C3" s="112"/>
      <c r="D3" s="112"/>
      <c r="E3" s="13"/>
      <c r="F3" s="13"/>
      <c r="G3" s="13"/>
      <c r="H3" s="13"/>
      <c r="I3" s="13"/>
      <c r="J3" s="13"/>
    </row>
    <row r="4" spans="2:14" ht="23" customHeight="1" thickBot="1" x14ac:dyDescent="0.25">
      <c r="B4" s="58" t="s">
        <v>61</v>
      </c>
    </row>
    <row r="5" spans="2:14" s="30" customFormat="1" ht="35" thickBot="1" x14ac:dyDescent="0.25">
      <c r="B5" s="47" t="s">
        <v>34</v>
      </c>
      <c r="C5" s="37" t="s">
        <v>67</v>
      </c>
      <c r="D5" s="7" t="s">
        <v>31</v>
      </c>
      <c r="E5" s="7" t="s">
        <v>30</v>
      </c>
      <c r="F5" s="7" t="s">
        <v>24</v>
      </c>
      <c r="G5" s="7" t="s">
        <v>25</v>
      </c>
      <c r="H5" s="7" t="s">
        <v>26</v>
      </c>
      <c r="I5" s="7" t="s">
        <v>28</v>
      </c>
      <c r="J5" s="123" t="s">
        <v>29</v>
      </c>
      <c r="K5" s="124"/>
    </row>
    <row r="6" spans="2:14" ht="31" customHeight="1" thickBot="1" x14ac:dyDescent="0.25">
      <c r="B6" s="51">
        <v>1</v>
      </c>
      <c r="C6" s="32" t="s">
        <v>60</v>
      </c>
      <c r="D6" s="59"/>
      <c r="E6" s="33">
        <v>75</v>
      </c>
      <c r="F6" s="34">
        <f>D6*E6</f>
        <v>0</v>
      </c>
      <c r="G6" s="35">
        <f>F6*12</f>
        <v>0</v>
      </c>
      <c r="H6" s="35">
        <f>G6*4</f>
        <v>0</v>
      </c>
      <c r="I6" s="36" t="s">
        <v>21</v>
      </c>
      <c r="J6" s="121" t="s">
        <v>32</v>
      </c>
      <c r="K6" s="122"/>
      <c r="L6" s="31"/>
      <c r="M6" s="31"/>
      <c r="N6" s="31"/>
    </row>
    <row r="7" spans="2:14" x14ac:dyDescent="0.2">
      <c r="B7" s="29" t="s">
        <v>33</v>
      </c>
    </row>
    <row r="9" spans="2:14" ht="29" customHeight="1" x14ac:dyDescent="0.25">
      <c r="B9" s="126" t="s">
        <v>72</v>
      </c>
      <c r="C9" s="126"/>
      <c r="D9" s="126"/>
      <c r="E9" s="13"/>
      <c r="F9" s="13"/>
      <c r="G9" s="13"/>
      <c r="H9" s="13"/>
      <c r="I9" s="13"/>
      <c r="J9" s="13"/>
      <c r="K9" s="13"/>
    </row>
    <row r="10" spans="2:14" ht="10" customHeight="1" x14ac:dyDescent="0.25">
      <c r="B10" s="5"/>
      <c r="C10" s="46"/>
      <c r="D10" s="46"/>
      <c r="E10" s="46"/>
      <c r="F10" s="46"/>
      <c r="G10" s="46"/>
      <c r="H10" s="46"/>
      <c r="I10" s="46"/>
      <c r="J10" s="46"/>
      <c r="K10" s="46"/>
    </row>
    <row r="11" spans="2:14" ht="17" thickBot="1" x14ac:dyDescent="0.25">
      <c r="B11" s="128" t="s">
        <v>62</v>
      </c>
      <c r="C11" s="128"/>
      <c r="D11" s="128"/>
      <c r="E11" s="128"/>
      <c r="F11" s="128"/>
      <c r="G11" s="128"/>
      <c r="H11" s="128"/>
      <c r="I11" s="6"/>
      <c r="J11" s="6"/>
      <c r="K11" s="6"/>
    </row>
    <row r="12" spans="2:14" ht="35" thickBot="1" x14ac:dyDescent="0.25">
      <c r="B12" s="47" t="s">
        <v>34</v>
      </c>
      <c r="C12" s="7" t="s">
        <v>35</v>
      </c>
      <c r="D12" s="7" t="s">
        <v>36</v>
      </c>
      <c r="E12" s="7" t="s">
        <v>37</v>
      </c>
      <c r="F12" s="7" t="s">
        <v>0</v>
      </c>
      <c r="G12" s="7" t="s">
        <v>38</v>
      </c>
      <c r="H12" s="8" t="s">
        <v>54</v>
      </c>
      <c r="I12" s="8" t="s">
        <v>55</v>
      </c>
      <c r="J12" s="8" t="s">
        <v>56</v>
      </c>
      <c r="K12" s="8" t="s">
        <v>57</v>
      </c>
    </row>
    <row r="13" spans="2:14" ht="34" x14ac:dyDescent="0.2">
      <c r="B13" s="64">
        <v>1</v>
      </c>
      <c r="C13" s="65" t="s">
        <v>39</v>
      </c>
      <c r="D13" s="65" t="s">
        <v>40</v>
      </c>
      <c r="E13" s="65" t="s">
        <v>41</v>
      </c>
      <c r="F13" s="66" t="s">
        <v>18</v>
      </c>
      <c r="G13" s="66">
        <v>150</v>
      </c>
      <c r="H13" s="67"/>
      <c r="I13" s="68">
        <f>G13*H13</f>
        <v>0</v>
      </c>
      <c r="J13" s="66"/>
      <c r="K13" s="69"/>
    </row>
    <row r="14" spans="2:14" ht="17" x14ac:dyDescent="0.2">
      <c r="B14" s="70">
        <v>2</v>
      </c>
      <c r="C14" s="39" t="s">
        <v>42</v>
      </c>
      <c r="D14" s="39" t="s">
        <v>40</v>
      </c>
      <c r="E14" s="39" t="s">
        <v>43</v>
      </c>
      <c r="F14" s="40" t="s">
        <v>18</v>
      </c>
      <c r="G14" s="40">
        <v>1</v>
      </c>
      <c r="H14" s="60"/>
      <c r="I14" s="41">
        <f t="shared" ref="I14:I19" si="0">G14*H14</f>
        <v>0</v>
      </c>
      <c r="J14" s="40"/>
      <c r="K14" s="71"/>
    </row>
    <row r="15" spans="2:14" ht="17" x14ac:dyDescent="0.2">
      <c r="B15" s="70">
        <v>3</v>
      </c>
      <c r="C15" s="39" t="s">
        <v>44</v>
      </c>
      <c r="D15" s="39" t="s">
        <v>45</v>
      </c>
      <c r="E15" s="39" t="s">
        <v>43</v>
      </c>
      <c r="F15" s="40" t="s">
        <v>18</v>
      </c>
      <c r="G15" s="40">
        <v>1</v>
      </c>
      <c r="H15" s="60"/>
      <c r="I15" s="41">
        <f t="shared" si="0"/>
        <v>0</v>
      </c>
      <c r="J15" s="40"/>
      <c r="K15" s="71"/>
    </row>
    <row r="16" spans="2:14" ht="17" x14ac:dyDescent="0.2">
      <c r="B16" s="70">
        <v>4</v>
      </c>
      <c r="C16" s="39" t="s">
        <v>46</v>
      </c>
      <c r="D16" s="39" t="s">
        <v>47</v>
      </c>
      <c r="E16" s="39" t="s">
        <v>43</v>
      </c>
      <c r="F16" s="40" t="s">
        <v>18</v>
      </c>
      <c r="G16" s="40">
        <v>1</v>
      </c>
      <c r="H16" s="60"/>
      <c r="I16" s="41">
        <f t="shared" si="0"/>
        <v>0</v>
      </c>
      <c r="J16" s="40"/>
      <c r="K16" s="71"/>
    </row>
    <row r="17" spans="2:11" ht="17" x14ac:dyDescent="0.2">
      <c r="B17" s="70">
        <v>5</v>
      </c>
      <c r="C17" s="39" t="s">
        <v>48</v>
      </c>
      <c r="D17" s="39" t="s">
        <v>49</v>
      </c>
      <c r="E17" s="39" t="s">
        <v>43</v>
      </c>
      <c r="F17" s="40" t="s">
        <v>18</v>
      </c>
      <c r="G17" s="40">
        <v>1</v>
      </c>
      <c r="H17" s="60"/>
      <c r="I17" s="41">
        <f t="shared" si="0"/>
        <v>0</v>
      </c>
      <c r="J17" s="40"/>
      <c r="K17" s="71"/>
    </row>
    <row r="18" spans="2:11" ht="17" x14ac:dyDescent="0.2">
      <c r="B18" s="70">
        <v>6</v>
      </c>
      <c r="C18" s="39" t="s">
        <v>50</v>
      </c>
      <c r="D18" s="39" t="s">
        <v>51</v>
      </c>
      <c r="E18" s="39" t="s">
        <v>41</v>
      </c>
      <c r="F18" s="40" t="s">
        <v>18</v>
      </c>
      <c r="G18" s="40">
        <v>150</v>
      </c>
      <c r="H18" s="60"/>
      <c r="I18" s="41">
        <f t="shared" si="0"/>
        <v>0</v>
      </c>
      <c r="J18" s="40"/>
      <c r="K18" s="71"/>
    </row>
    <row r="19" spans="2:11" ht="18" thickBot="1" x14ac:dyDescent="0.25">
      <c r="B19" s="72">
        <v>7</v>
      </c>
      <c r="C19" s="73" t="s">
        <v>52</v>
      </c>
      <c r="D19" s="73" t="s">
        <v>53</v>
      </c>
      <c r="E19" s="73" t="s">
        <v>41</v>
      </c>
      <c r="F19" s="74" t="s">
        <v>18</v>
      </c>
      <c r="G19" s="74">
        <v>150</v>
      </c>
      <c r="H19" s="75"/>
      <c r="I19" s="76">
        <f t="shared" si="0"/>
        <v>0</v>
      </c>
      <c r="J19" s="74"/>
      <c r="K19" s="77"/>
    </row>
    <row r="20" spans="2:11" ht="17" thickBot="1" x14ac:dyDescent="0.25">
      <c r="B20" s="14"/>
      <c r="C20" s="6"/>
      <c r="D20" s="6"/>
      <c r="E20" s="6"/>
      <c r="F20" s="6"/>
      <c r="G20" s="6"/>
      <c r="H20" s="6"/>
      <c r="I20" s="6"/>
      <c r="J20" s="6"/>
      <c r="K20" s="6"/>
    </row>
    <row r="21" spans="2:11" ht="17" thickBot="1" x14ac:dyDescent="0.25">
      <c r="B21" s="48"/>
      <c r="C21" s="11" t="s">
        <v>58</v>
      </c>
      <c r="D21" s="9"/>
      <c r="E21" s="9"/>
      <c r="F21" s="9"/>
      <c r="G21" s="9"/>
      <c r="H21" s="9"/>
      <c r="I21" s="10">
        <f>SUM(I13:I19)</f>
        <v>0</v>
      </c>
      <c r="J21" s="10">
        <f>SUM(J13:J19)</f>
        <v>0</v>
      </c>
      <c r="K21" s="12">
        <f>SUM(K13:K19)</f>
        <v>0</v>
      </c>
    </row>
    <row r="23" spans="2:11" ht="5" customHeight="1" x14ac:dyDescent="0.2"/>
    <row r="24" spans="2:11" ht="28" customHeight="1" x14ac:dyDescent="0.25">
      <c r="B24" s="126" t="s">
        <v>73</v>
      </c>
      <c r="C24" s="126"/>
      <c r="D24" s="126"/>
      <c r="E24" s="13"/>
      <c r="F24" s="13"/>
      <c r="G24" s="13"/>
      <c r="H24" s="13"/>
    </row>
    <row r="25" spans="2:11" ht="21" customHeight="1" thickBot="1" x14ac:dyDescent="0.25">
      <c r="B25" s="125" t="s">
        <v>63</v>
      </c>
      <c r="C25" s="125"/>
      <c r="D25" s="125"/>
      <c r="E25" s="125"/>
      <c r="F25" s="125"/>
      <c r="G25" s="125"/>
      <c r="H25" s="125"/>
      <c r="I25" s="52"/>
    </row>
    <row r="26" spans="2:11" ht="69" thickBot="1" x14ac:dyDescent="0.25">
      <c r="B26" s="42" t="s">
        <v>59</v>
      </c>
      <c r="C26" s="42" t="s">
        <v>68</v>
      </c>
      <c r="D26" s="43" t="s">
        <v>0</v>
      </c>
      <c r="E26" s="44" t="s">
        <v>1</v>
      </c>
      <c r="F26" s="44" t="s">
        <v>5</v>
      </c>
      <c r="G26" s="44" t="s">
        <v>2</v>
      </c>
      <c r="H26" s="44" t="s">
        <v>3</v>
      </c>
      <c r="I26" s="45" t="s">
        <v>4</v>
      </c>
    </row>
    <row r="27" spans="2:11" ht="17" x14ac:dyDescent="0.2">
      <c r="B27" s="49">
        <v>1</v>
      </c>
      <c r="C27" s="15" t="s">
        <v>7</v>
      </c>
      <c r="D27" s="16" t="s">
        <v>19</v>
      </c>
      <c r="E27" s="61"/>
      <c r="F27" s="17">
        <v>3290</v>
      </c>
      <c r="G27" s="1">
        <f>E27*F27</f>
        <v>0</v>
      </c>
      <c r="H27" s="1">
        <f>G27*0.2</f>
        <v>0</v>
      </c>
      <c r="I27" s="2">
        <f>G27+H27</f>
        <v>0</v>
      </c>
    </row>
    <row r="28" spans="2:11" ht="17" x14ac:dyDescent="0.2">
      <c r="B28" s="49">
        <v>2</v>
      </c>
      <c r="C28" s="15" t="s">
        <v>8</v>
      </c>
      <c r="D28" s="16" t="s">
        <v>19</v>
      </c>
      <c r="E28" s="61"/>
      <c r="F28" s="17">
        <v>4930</v>
      </c>
      <c r="G28" s="1">
        <f t="shared" ref="G28:G37" si="1">E28*F28</f>
        <v>0</v>
      </c>
      <c r="H28" s="1">
        <f t="shared" ref="H28:H37" si="2">G28*0.2</f>
        <v>0</v>
      </c>
      <c r="I28" s="2">
        <f t="shared" ref="I28:I37" si="3">G28+H28</f>
        <v>0</v>
      </c>
    </row>
    <row r="29" spans="2:11" ht="17" x14ac:dyDescent="0.2">
      <c r="B29" s="49">
        <v>3</v>
      </c>
      <c r="C29" s="15" t="s">
        <v>9</v>
      </c>
      <c r="D29" s="16" t="s">
        <v>19</v>
      </c>
      <c r="E29" s="61"/>
      <c r="F29" s="17">
        <v>4930</v>
      </c>
      <c r="G29" s="1">
        <f t="shared" si="1"/>
        <v>0</v>
      </c>
      <c r="H29" s="1">
        <f t="shared" si="2"/>
        <v>0</v>
      </c>
      <c r="I29" s="2">
        <f t="shared" si="3"/>
        <v>0</v>
      </c>
    </row>
    <row r="30" spans="2:11" ht="17" x14ac:dyDescent="0.2">
      <c r="B30" s="49">
        <v>4</v>
      </c>
      <c r="C30" s="15" t="s">
        <v>10</v>
      </c>
      <c r="D30" s="16" t="s">
        <v>19</v>
      </c>
      <c r="E30" s="61"/>
      <c r="F30" s="17">
        <v>4930</v>
      </c>
      <c r="G30" s="1">
        <f t="shared" si="1"/>
        <v>0</v>
      </c>
      <c r="H30" s="1">
        <f t="shared" si="2"/>
        <v>0</v>
      </c>
      <c r="I30" s="2">
        <f t="shared" si="3"/>
        <v>0</v>
      </c>
    </row>
    <row r="31" spans="2:11" ht="17" x14ac:dyDescent="0.2">
      <c r="B31" s="49">
        <v>5</v>
      </c>
      <c r="C31" s="15" t="s">
        <v>11</v>
      </c>
      <c r="D31" s="16" t="s">
        <v>19</v>
      </c>
      <c r="E31" s="61"/>
      <c r="F31" s="17">
        <v>3290</v>
      </c>
      <c r="G31" s="1">
        <f t="shared" si="1"/>
        <v>0</v>
      </c>
      <c r="H31" s="1">
        <f t="shared" si="2"/>
        <v>0</v>
      </c>
      <c r="I31" s="2">
        <f t="shared" si="3"/>
        <v>0</v>
      </c>
    </row>
    <row r="32" spans="2:11" ht="17" x14ac:dyDescent="0.2">
      <c r="B32" s="49">
        <v>6</v>
      </c>
      <c r="C32" s="15" t="s">
        <v>12</v>
      </c>
      <c r="D32" s="16" t="s">
        <v>19</v>
      </c>
      <c r="E32" s="61"/>
      <c r="F32" s="17">
        <v>4930</v>
      </c>
      <c r="G32" s="1">
        <f t="shared" si="1"/>
        <v>0</v>
      </c>
      <c r="H32" s="1">
        <f t="shared" si="2"/>
        <v>0</v>
      </c>
      <c r="I32" s="2">
        <f t="shared" si="3"/>
        <v>0</v>
      </c>
    </row>
    <row r="33" spans="2:11" ht="17" x14ac:dyDescent="0.2">
      <c r="B33" s="49">
        <v>7</v>
      </c>
      <c r="C33" s="18" t="s">
        <v>13</v>
      </c>
      <c r="D33" s="16" t="s">
        <v>19</v>
      </c>
      <c r="E33" s="62"/>
      <c r="F33" s="19">
        <v>1640</v>
      </c>
      <c r="G33" s="1">
        <f t="shared" si="1"/>
        <v>0</v>
      </c>
      <c r="H33" s="1">
        <f t="shared" si="2"/>
        <v>0</v>
      </c>
      <c r="I33" s="2">
        <f t="shared" si="3"/>
        <v>0</v>
      </c>
    </row>
    <row r="34" spans="2:11" ht="17" x14ac:dyDescent="0.2">
      <c r="B34" s="49">
        <v>8</v>
      </c>
      <c r="C34" s="18" t="s">
        <v>14</v>
      </c>
      <c r="D34" s="16" t="s">
        <v>19</v>
      </c>
      <c r="E34" s="62"/>
      <c r="F34" s="19">
        <v>1640</v>
      </c>
      <c r="G34" s="1">
        <f t="shared" si="1"/>
        <v>0</v>
      </c>
      <c r="H34" s="1">
        <f t="shared" si="2"/>
        <v>0</v>
      </c>
      <c r="I34" s="2">
        <f t="shared" si="3"/>
        <v>0</v>
      </c>
    </row>
    <row r="35" spans="2:11" ht="17" x14ac:dyDescent="0.2">
      <c r="B35" s="49">
        <v>9</v>
      </c>
      <c r="C35" s="18" t="s">
        <v>15</v>
      </c>
      <c r="D35" s="16" t="s">
        <v>19</v>
      </c>
      <c r="E35" s="62"/>
      <c r="F35" s="19">
        <v>1310</v>
      </c>
      <c r="G35" s="1">
        <f t="shared" si="1"/>
        <v>0</v>
      </c>
      <c r="H35" s="1">
        <f t="shared" si="2"/>
        <v>0</v>
      </c>
      <c r="I35" s="2">
        <f t="shared" si="3"/>
        <v>0</v>
      </c>
    </row>
    <row r="36" spans="2:11" ht="17" x14ac:dyDescent="0.2">
      <c r="B36" s="49">
        <v>10</v>
      </c>
      <c r="C36" s="18" t="s">
        <v>16</v>
      </c>
      <c r="D36" s="16" t="s">
        <v>19</v>
      </c>
      <c r="E36" s="62"/>
      <c r="F36" s="19">
        <v>330</v>
      </c>
      <c r="G36" s="1">
        <f t="shared" si="1"/>
        <v>0</v>
      </c>
      <c r="H36" s="1">
        <f t="shared" si="2"/>
        <v>0</v>
      </c>
      <c r="I36" s="2">
        <f t="shared" si="3"/>
        <v>0</v>
      </c>
    </row>
    <row r="37" spans="2:11" ht="18" thickBot="1" x14ac:dyDescent="0.25">
      <c r="B37" s="50">
        <v>11</v>
      </c>
      <c r="C37" s="20" t="s">
        <v>17</v>
      </c>
      <c r="D37" s="21" t="s">
        <v>19</v>
      </c>
      <c r="E37" s="63"/>
      <c r="F37" s="22">
        <v>1640</v>
      </c>
      <c r="G37" s="3">
        <f t="shared" si="1"/>
        <v>0</v>
      </c>
      <c r="H37" s="3">
        <f t="shared" si="2"/>
        <v>0</v>
      </c>
      <c r="I37" s="4">
        <f t="shared" si="3"/>
        <v>0</v>
      </c>
    </row>
    <row r="38" spans="2:11" x14ac:dyDescent="0.2">
      <c r="C38" s="127" t="s">
        <v>6</v>
      </c>
      <c r="D38" s="127"/>
      <c r="E38" s="127"/>
      <c r="F38" s="127"/>
      <c r="G38" s="127"/>
      <c r="H38" s="127"/>
      <c r="I38" s="127"/>
    </row>
    <row r="39" spans="2:11" x14ac:dyDescent="0.2">
      <c r="C39"/>
      <c r="D39"/>
      <c r="E39"/>
      <c r="F39"/>
      <c r="G39"/>
      <c r="H39"/>
      <c r="I39"/>
    </row>
    <row r="40" spans="2:11" x14ac:dyDescent="0.2">
      <c r="C40" s="56"/>
      <c r="D40" s="57"/>
      <c r="E40" s="57"/>
      <c r="F40" s="57"/>
      <c r="G40"/>
      <c r="H40"/>
      <c r="I40"/>
    </row>
    <row r="41" spans="2:11" ht="24" x14ac:dyDescent="0.2">
      <c r="B41" s="126" t="s">
        <v>74</v>
      </c>
      <c r="C41" s="126"/>
      <c r="D41" s="126"/>
    </row>
    <row r="42" spans="2:11" ht="17" thickBot="1" x14ac:dyDescent="0.25">
      <c r="B42" s="58"/>
    </row>
    <row r="43" spans="2:11" ht="35" thickBot="1" x14ac:dyDescent="0.25">
      <c r="B43" s="108"/>
      <c r="C43" s="109" t="s">
        <v>75</v>
      </c>
      <c r="D43" s="109" t="s">
        <v>31</v>
      </c>
      <c r="E43" s="109" t="s">
        <v>30</v>
      </c>
      <c r="F43" s="92" t="s">
        <v>24</v>
      </c>
      <c r="G43" s="92" t="s">
        <v>25</v>
      </c>
      <c r="H43" s="104" t="s">
        <v>26</v>
      </c>
      <c r="I43" s="110" t="s">
        <v>28</v>
      </c>
      <c r="J43" s="110" t="s">
        <v>29</v>
      </c>
      <c r="K43" s="111"/>
    </row>
    <row r="44" spans="2:11" ht="19" x14ac:dyDescent="0.25">
      <c r="B44" s="24" t="s">
        <v>22</v>
      </c>
      <c r="C44" s="24" t="s">
        <v>60</v>
      </c>
      <c r="D44" s="53">
        <f>D6</f>
        <v>0</v>
      </c>
      <c r="E44" s="81">
        <v>75</v>
      </c>
      <c r="F44" s="85">
        <f>D44*E44</f>
        <v>0</v>
      </c>
      <c r="G44" s="93">
        <f>F44*12</f>
        <v>0</v>
      </c>
      <c r="H44" s="85">
        <f>G44*4</f>
        <v>0</v>
      </c>
      <c r="I44" s="100" t="s">
        <v>21</v>
      </c>
      <c r="J44" s="113" t="s">
        <v>32</v>
      </c>
      <c r="K44" s="114"/>
    </row>
    <row r="45" spans="2:11" ht="19" x14ac:dyDescent="0.25">
      <c r="B45" s="25" t="s">
        <v>23</v>
      </c>
      <c r="C45" s="25" t="s">
        <v>72</v>
      </c>
      <c r="D45" s="26"/>
      <c r="E45" s="82"/>
      <c r="F45" s="86"/>
      <c r="G45" s="94">
        <f>I21</f>
        <v>0</v>
      </c>
      <c r="H45" s="86">
        <f>G45*4</f>
        <v>0</v>
      </c>
      <c r="I45" s="101" t="s">
        <v>20</v>
      </c>
      <c r="J45" s="115"/>
      <c r="K45" s="116"/>
    </row>
    <row r="46" spans="2:11" ht="19" x14ac:dyDescent="0.25">
      <c r="B46" s="27"/>
      <c r="C46" s="27" t="s">
        <v>27</v>
      </c>
      <c r="D46" s="28"/>
      <c r="E46" s="83"/>
      <c r="F46" s="87">
        <f>F44+F45</f>
        <v>0</v>
      </c>
      <c r="G46" s="95">
        <f>G44+G45</f>
        <v>0</v>
      </c>
      <c r="H46" s="87">
        <f>H44+H45</f>
        <v>0</v>
      </c>
      <c r="I46" s="102"/>
      <c r="J46" s="115"/>
      <c r="K46" s="116"/>
    </row>
    <row r="47" spans="2:11" ht="21" thickBot="1" x14ac:dyDescent="0.3">
      <c r="B47" s="54" t="s">
        <v>64</v>
      </c>
      <c r="C47" s="54" t="s">
        <v>73</v>
      </c>
      <c r="D47" s="55"/>
      <c r="E47" s="84"/>
      <c r="F47" s="88"/>
      <c r="G47" s="96"/>
      <c r="H47" s="88">
        <f>SUM(G27:G37)</f>
        <v>0</v>
      </c>
      <c r="I47" s="103" t="s">
        <v>65</v>
      </c>
      <c r="J47" s="117" t="s">
        <v>66</v>
      </c>
      <c r="K47" s="118"/>
    </row>
    <row r="48" spans="2:11" s="23" customFormat="1" ht="20" thickBot="1" x14ac:dyDescent="0.3">
      <c r="B48" s="133" t="s">
        <v>70</v>
      </c>
      <c r="C48" s="134"/>
      <c r="D48" s="134"/>
      <c r="E48" s="134"/>
      <c r="F48" s="89">
        <f>F46</f>
        <v>0</v>
      </c>
      <c r="G48" s="97">
        <f>SUM(G43:G45)</f>
        <v>0</v>
      </c>
      <c r="H48" s="105">
        <f>SUM(H43:H45)+H47</f>
        <v>0</v>
      </c>
      <c r="I48" s="78"/>
      <c r="J48" s="119"/>
      <c r="K48" s="120"/>
    </row>
    <row r="49" spans="2:11" s="23" customFormat="1" ht="20" thickBot="1" x14ac:dyDescent="0.3">
      <c r="B49" s="135" t="s">
        <v>69</v>
      </c>
      <c r="C49" s="136"/>
      <c r="D49" s="136"/>
      <c r="E49" s="136"/>
      <c r="F49" s="90">
        <f>0.2*F48</f>
        <v>0</v>
      </c>
      <c r="G49" s="98">
        <f>0.2*G48</f>
        <v>0</v>
      </c>
      <c r="H49" s="106">
        <f>0.2*H48</f>
        <v>0</v>
      </c>
      <c r="I49" s="79"/>
      <c r="J49" s="129"/>
      <c r="K49" s="130"/>
    </row>
    <row r="50" spans="2:11" s="23" customFormat="1" ht="20" thickBot="1" x14ac:dyDescent="0.3">
      <c r="B50" s="137" t="s">
        <v>71</v>
      </c>
      <c r="C50" s="138"/>
      <c r="D50" s="138"/>
      <c r="E50" s="138"/>
      <c r="F50" s="91">
        <f>F48+F49</f>
        <v>0</v>
      </c>
      <c r="G50" s="99">
        <f>G48+G49</f>
        <v>0</v>
      </c>
      <c r="H50" s="107">
        <f>H48+H49</f>
        <v>0</v>
      </c>
      <c r="I50" s="80"/>
      <c r="J50" s="131"/>
      <c r="K50" s="132"/>
    </row>
  </sheetData>
  <mergeCells count="19">
    <mergeCell ref="J49:K49"/>
    <mergeCell ref="J50:K50"/>
    <mergeCell ref="B48:E48"/>
    <mergeCell ref="B49:E49"/>
    <mergeCell ref="B50:E50"/>
    <mergeCell ref="J48:K48"/>
    <mergeCell ref="J6:K6"/>
    <mergeCell ref="J5:K5"/>
    <mergeCell ref="B25:H25"/>
    <mergeCell ref="B9:D9"/>
    <mergeCell ref="B24:D24"/>
    <mergeCell ref="B41:D41"/>
    <mergeCell ref="C38:I38"/>
    <mergeCell ref="B11:H11"/>
    <mergeCell ref="B3:D3"/>
    <mergeCell ref="J44:K44"/>
    <mergeCell ref="J45:K45"/>
    <mergeCell ref="J46:K46"/>
    <mergeCell ref="J47:K47"/>
  </mergeCells>
  <pageMargins left="0.7" right="0.7" top="0.75" bottom="0.75" header="0.3" footer="0.3"/>
  <pageSetup paperSize="9" scale="4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lastPrinted>2019-11-14T08:30:52Z</cp:lastPrinted>
  <dcterms:created xsi:type="dcterms:W3CDTF">2019-05-30T14:32:08Z</dcterms:created>
  <dcterms:modified xsi:type="dcterms:W3CDTF">2019-12-19T08:01:38Z</dcterms:modified>
  <cp:category/>
</cp:coreProperties>
</file>