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Rozpočet ODE" sheetId="1" r:id="rId1"/>
  </sheets>
  <definedNames>
    <definedName name="_xlnm.Print_Area" localSheetId="0">'Rozpočet ODE'!$B$1:$L$55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I39" i="1" l="1"/>
  <c r="J39" i="1" s="1"/>
  <c r="K39" i="1" s="1"/>
  <c r="I36" i="1"/>
  <c r="I33" i="1"/>
  <c r="I30" i="1"/>
  <c r="J30" i="1" s="1"/>
  <c r="K30" i="1" s="1"/>
  <c r="I26" i="1"/>
  <c r="J26" i="1" s="1"/>
  <c r="K26" i="1" s="1"/>
  <c r="I20" i="1"/>
  <c r="I19" i="1"/>
  <c r="I18" i="1"/>
  <c r="J18" i="1" s="1"/>
  <c r="K18" i="1" s="1"/>
  <c r="I17" i="1"/>
  <c r="J17" i="1" s="1"/>
  <c r="K17" i="1" s="1"/>
  <c r="I16" i="1"/>
  <c r="I15" i="1"/>
  <c r="J15" i="1" s="1"/>
  <c r="I14" i="1"/>
  <c r="J14" i="1" s="1"/>
  <c r="K14" i="1" s="1"/>
  <c r="I13" i="1"/>
  <c r="I12" i="1"/>
  <c r="I11" i="1"/>
  <c r="J11" i="1" s="1"/>
  <c r="I10" i="1"/>
  <c r="J10" i="1" s="1"/>
  <c r="K10" i="1" s="1"/>
  <c r="I9" i="1"/>
  <c r="I8" i="1"/>
  <c r="I7" i="1"/>
  <c r="I6" i="1"/>
  <c r="J6" i="1" s="1"/>
  <c r="K6" i="1" s="1"/>
  <c r="I5" i="1"/>
  <c r="I4" i="1"/>
  <c r="K11" i="1" l="1"/>
  <c r="I42" i="1"/>
  <c r="J7" i="1"/>
  <c r="K7" i="1" s="1"/>
  <c r="J5" i="1"/>
  <c r="K5" i="1" s="1"/>
  <c r="J9" i="1"/>
  <c r="K9" i="1" s="1"/>
  <c r="J13" i="1"/>
  <c r="K13" i="1" s="1"/>
  <c r="J16" i="1"/>
  <c r="K16" i="1" s="1"/>
  <c r="J20" i="1"/>
  <c r="K20" i="1" s="1"/>
  <c r="J36" i="1"/>
  <c r="K36" i="1" s="1"/>
  <c r="J4" i="1"/>
  <c r="K4" i="1" s="1"/>
  <c r="J8" i="1"/>
  <c r="K8" i="1" s="1"/>
  <c r="J12" i="1"/>
  <c r="K12" i="1" s="1"/>
  <c r="J19" i="1"/>
  <c r="K19" i="1" s="1"/>
  <c r="J33" i="1"/>
  <c r="K33" i="1" s="1"/>
  <c r="K42" i="1" l="1"/>
</calcChain>
</file>

<file path=xl/sharedStrings.xml><?xml version="1.0" encoding="utf-8"?>
<sst xmlns="http://schemas.openxmlformats.org/spreadsheetml/2006/main" count="203" uniqueCount="112">
  <si>
    <t xml:space="preserve">    DRUH  TABUĽKY S EVIDENČNÝM ČÍSLOM</t>
  </si>
  <si>
    <t>Prevedenie TEČ</t>
  </si>
  <si>
    <t>Kód TEČ</t>
  </si>
  <si>
    <t>Typ TEČ</t>
  </si>
  <si>
    <t>Rozmery  TEČ v mm</t>
  </si>
  <si>
    <t>Počet kusov za rok (indikatívny pre účely ponuky)</t>
  </si>
  <si>
    <t>Cena za 1 kus v EUR bez DPH</t>
  </si>
  <si>
    <t>Cena celkom v EUR bez DPH</t>
  </si>
  <si>
    <t>DPH</t>
  </si>
  <si>
    <t>Cena celkom v EUR s DPH</t>
  </si>
  <si>
    <t>EČ</t>
  </si>
  <si>
    <t>A/B/C/Ha/Hb/Ia/Ib/La/Lb/Ma/Mb/Mm</t>
  </si>
  <si>
    <t>X</t>
  </si>
  <si>
    <t>520x110</t>
  </si>
  <si>
    <t>a)</t>
  </si>
  <si>
    <t>EČ nosič</t>
  </si>
  <si>
    <t>Nb/Nm</t>
  </si>
  <si>
    <t>b)</t>
  </si>
  <si>
    <t>B/D/Hb/Ib/Lb/Mb/Mm</t>
  </si>
  <si>
    <t>Y</t>
  </si>
  <si>
    <t>340x200</t>
  </si>
  <si>
    <t>c)</t>
  </si>
  <si>
    <t>E/K/Kk/G/H/I/Lm/R</t>
  </si>
  <si>
    <t>Z1</t>
  </si>
  <si>
    <t>240x150</t>
  </si>
  <si>
    <t>d)</t>
  </si>
  <si>
    <t>F</t>
  </si>
  <si>
    <t>Z2</t>
  </si>
  <si>
    <t>e)</t>
  </si>
  <si>
    <t>P/Hp/Ip</t>
  </si>
  <si>
    <t>W</t>
  </si>
  <si>
    <t>145x110</t>
  </si>
  <si>
    <t>f)</t>
  </si>
  <si>
    <t>EČ E (pohon BEV, PHEV a FCEV)</t>
  </si>
  <si>
    <t>EČ E</t>
  </si>
  <si>
    <t>Ta</t>
  </si>
  <si>
    <t>g)</t>
  </si>
  <si>
    <t>EČ E nosič</t>
  </si>
  <si>
    <t>Nt</t>
  </si>
  <si>
    <t>h)</t>
  </si>
  <si>
    <t>Tb</t>
  </si>
  <si>
    <t>i)</t>
  </si>
  <si>
    <t>Te</t>
  </si>
  <si>
    <t>j)</t>
  </si>
  <si>
    <t>Tp</t>
  </si>
  <si>
    <t>k)</t>
  </si>
  <si>
    <t>CD/ CC</t>
  </si>
  <si>
    <t>CD</t>
  </si>
  <si>
    <t>---</t>
  </si>
  <si>
    <t>CDf, CCf</t>
  </si>
  <si>
    <t>175x115</t>
  </si>
  <si>
    <t>l)</t>
  </si>
  <si>
    <t>EČVL</t>
  </si>
  <si>
    <t>A/B/P/E</t>
  </si>
  <si>
    <t>X, Y, Z1, W</t>
  </si>
  <si>
    <t>n/a</t>
  </si>
  <si>
    <t>m)</t>
  </si>
  <si>
    <t>EČVL nosič</t>
  </si>
  <si>
    <t>n)</t>
  </si>
  <si>
    <t>EČVL E (pohon BEV, PHEV a FCEV)</t>
  </si>
  <si>
    <t>EČVL E</t>
  </si>
  <si>
    <t>Ta/Tb/Te/Tp</t>
  </si>
  <si>
    <t>o)</t>
  </si>
  <si>
    <t>EČVL E nosič</t>
  </si>
  <si>
    <t>p)</t>
  </si>
  <si>
    <t>DUPLIKÁTY PRE EČ / EČVL / EČ a EČVL NOSIČ / EČ E a EČVL E / EČ E a EČVL E NOSIČ</t>
  </si>
  <si>
    <t>EČ                               D1</t>
  </si>
  <si>
    <t>A/B/C/D/E/H/Ha/Hb/Hp/I/Ia/Ib/Ip/La/Lm/Ma/Mb/Mm/P/R/EČVL/Nb/Nm/Nt</t>
  </si>
  <si>
    <t>q)</t>
  </si>
  <si>
    <t>EČ                               D2</t>
  </si>
  <si>
    <t>A/B/C/D/E/H/Ha/Hb/Hp/I/Ia/Ib/Ip/La/Lm/Ma/Mb/P/R/EČVL/Nb/Nm/Nt</t>
  </si>
  <si>
    <t>EČVL                           D1</t>
  </si>
  <si>
    <t>EČVL                           D2</t>
  </si>
  <si>
    <t>EČ a EČVL nosič          D1</t>
  </si>
  <si>
    <t>EČ a EČVL nosič          D2</t>
  </si>
  <si>
    <t>EČ E a EČVL E            D1</t>
  </si>
  <si>
    <t>r)</t>
  </si>
  <si>
    <t>EČ E a EČVL E            D2</t>
  </si>
  <si>
    <t>EČ E a EČVL E nosič   D1</t>
  </si>
  <si>
    <t>EČ E a EČVL E nosič   D2</t>
  </si>
  <si>
    <t>EČ / EČVL TABUĽKY VYŽARUJÚCE SVETLO (S), S+E a ICH DUPLIKÁTY</t>
  </si>
  <si>
    <t>EČ      S</t>
  </si>
  <si>
    <t>A/C/Ma</t>
  </si>
  <si>
    <t>s)</t>
  </si>
  <si>
    <t>EČ      S  D1</t>
  </si>
  <si>
    <t>EČ      S  D2</t>
  </si>
  <si>
    <t>EČ      S  E</t>
  </si>
  <si>
    <t>t)</t>
  </si>
  <si>
    <t>EČ      S  E D1</t>
  </si>
  <si>
    <t>EČ      S  E D2</t>
  </si>
  <si>
    <t>EČVL  S</t>
  </si>
  <si>
    <t>A</t>
  </si>
  <si>
    <t>u)</t>
  </si>
  <si>
    <t>EČVL  S  D1</t>
  </si>
  <si>
    <t>EČVL  S  D2</t>
  </si>
  <si>
    <t xml:space="preserve">EČVL  S E </t>
  </si>
  <si>
    <t>v)</t>
  </si>
  <si>
    <t>EČVL  S E D1</t>
  </si>
  <si>
    <t>EČVL  S E D2</t>
  </si>
  <si>
    <t>CELKOM SPOLU TCO</t>
  </si>
  <si>
    <t>Nomenklatúra TEČ je uvedená v bode 2.2. ZoD; pre prehľadnosť uvádzame pojmy aj pre skratky uvedené v Tabuľke vyššie nasledovne:</t>
  </si>
  <si>
    <t>S = TEČ vyžarujúca svetlo pri zapnutom osvetlení vozidla; tabuľka s podkladom vyrobeným zo zmesi polykarbonátu a polyesteru</t>
  </si>
  <si>
    <t>E = TEČ určená pre vozidlá s čiastočným alebo plne elektrickým pohonom, tzv. BEV (Battery Electric Vehicle), PHEV (Plug-in Hybrid Electric Vehicle) a FCEV (Fuell Cell Electric Vehicle); tabuľka</t>
  </si>
  <si>
    <t xml:space="preserve">      s podkladom zo zliatin ľahkých kovov alebo s podkladom vyrobeným zo zmesi polykarbonátu a polyesteru</t>
  </si>
  <si>
    <t>EČVL = individuálne EČ s voliteľnou logistikou (individuálna alfanumerika); tabuľka s podkladom zo zliatin ľahkých kovov alebo s podkladom vyrobeným zo zmesi polykarbonátu a polyesteru</t>
  </si>
  <si>
    <t>EČ NOSIČ a EČVL NOSIČ = TEČ určená pre nosič bicyklov; tabuľka s podkladom zo zliatin ľahkých kovov a s podkladom vyrobeným zo zmesi polykarbonátu a polyesteru</t>
  </si>
  <si>
    <t>D1 = duplikát č. 1</t>
  </si>
  <si>
    <t>D2 = duplikát č. 2</t>
  </si>
  <si>
    <t>Kontrolné písm.</t>
  </si>
  <si>
    <t xml:space="preserve">EČ   </t>
  </si>
  <si>
    <r>
      <rPr>
        <b/>
        <sz val="11"/>
        <color theme="1"/>
        <rFont val="Arial Narrow"/>
        <family val="2"/>
        <charset val="238"/>
      </rPr>
      <t xml:space="preserve">Príloha 3 súťažných podkladov </t>
    </r>
    <r>
      <rPr>
        <sz val="11"/>
        <color theme="1"/>
        <rFont val="Arial Narrow"/>
        <family val="2"/>
        <charset val="238"/>
      </rPr>
      <t>a príloha č. 2A Zmluvy o dielo - Vzor štruktúrovaného rozpočtu ceny za dielo</t>
    </r>
  </si>
  <si>
    <t>Súčasťou predmetu zákazky sú aj štvrťročne a denne špecifikované TEČ s povinnosťou doručovania pre Centrum logistického zabezpečenia administratívnych činností MV SR Slovenská  Ľupča, dodávané za podmienok uvedených v týchto súťažných podkladoch, najmä v bode 4.8. a súvisiacich ustanoveniach Zmluvy o dielo, a to v predpokladanom rozsahu 150 000 ks ročne.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</si>
</sst>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3" borderId="25" xfId="0" applyFont="1" applyFill="1" applyBorder="1"/>
    <xf numFmtId="0" fontId="5" fillId="3" borderId="30" xfId="0" applyFont="1" applyFill="1" applyBorder="1"/>
    <xf numFmtId="164" fontId="3" fillId="3" borderId="31" xfId="0" applyNumberFormat="1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3" fontId="6" fillId="5" borderId="31" xfId="0" applyNumberFormat="1" applyFont="1" applyFill="1" applyBorder="1" applyAlignment="1">
      <alignment horizontal="center" vertical="center"/>
    </xf>
    <xf numFmtId="164" fontId="6" fillId="5" borderId="31" xfId="0" applyNumberFormat="1" applyFont="1" applyFill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/>
    </xf>
    <xf numFmtId="0" fontId="1" fillId="0" borderId="27" xfId="0" applyFont="1" applyBorder="1"/>
    <xf numFmtId="0" fontId="1" fillId="0" borderId="21" xfId="0" applyFont="1" applyBorder="1"/>
    <xf numFmtId="16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19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1" fillId="0" borderId="29" xfId="0" applyFont="1" applyBorder="1"/>
    <xf numFmtId="164" fontId="3" fillId="0" borderId="22" xfId="0" applyNumberFormat="1" applyFont="1" applyBorder="1" applyAlignment="1">
      <alignment horizontal="center" vertical="center"/>
    </xf>
    <xf numFmtId="164" fontId="1" fillId="0" borderId="4" xfId="0" applyNumberFormat="1" applyFont="1" applyBorder="1"/>
    <xf numFmtId="164" fontId="1" fillId="0" borderId="3" xfId="0" applyNumberFormat="1" applyFont="1" applyBorder="1"/>
    <xf numFmtId="164" fontId="1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topLeftCell="B34" workbookViewId="0">
      <selection activeCell="O47" sqref="O47"/>
    </sheetView>
  </sheetViews>
  <sheetFormatPr defaultRowHeight="15" x14ac:dyDescent="0.25"/>
  <cols>
    <col min="1" max="1" width="2.375" customWidth="1"/>
    <col min="2" max="2" width="20.625" customWidth="1"/>
    <col min="3" max="3" width="24.625" customWidth="1"/>
    <col min="4" max="4" width="20.375" customWidth="1"/>
    <col min="5" max="5" width="12.125" style="66" customWidth="1"/>
    <col min="6" max="6" width="13.125" customWidth="1"/>
    <col min="7" max="7" width="17.125" customWidth="1"/>
    <col min="8" max="11" width="15.375" customWidth="1"/>
    <col min="12" max="12" width="9.875" customWidth="1"/>
  </cols>
  <sheetData>
    <row r="1" spans="2:12" ht="17.25" thickBot="1" x14ac:dyDescent="0.35">
      <c r="B1" s="80" t="s">
        <v>110</v>
      </c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2:12" ht="15" customHeight="1" x14ac:dyDescent="0.25">
      <c r="B2" s="81" t="s">
        <v>0</v>
      </c>
      <c r="C2" s="88" t="s">
        <v>1</v>
      </c>
      <c r="D2" s="88" t="s">
        <v>2</v>
      </c>
      <c r="E2" s="88" t="s">
        <v>3</v>
      </c>
      <c r="F2" s="81" t="s">
        <v>4</v>
      </c>
      <c r="G2" s="81" t="s">
        <v>5</v>
      </c>
      <c r="H2" s="91" t="s">
        <v>6</v>
      </c>
      <c r="I2" s="81" t="s">
        <v>7</v>
      </c>
      <c r="J2" s="81" t="s">
        <v>8</v>
      </c>
      <c r="K2" s="81" t="s">
        <v>9</v>
      </c>
      <c r="L2" s="81" t="s">
        <v>108</v>
      </c>
    </row>
    <row r="3" spans="2:12" ht="36.75" customHeight="1" thickBot="1" x14ac:dyDescent="0.3">
      <c r="B3" s="87"/>
      <c r="C3" s="89"/>
      <c r="D3" s="90"/>
      <c r="E3" s="89"/>
      <c r="F3" s="82"/>
      <c r="G3" s="82"/>
      <c r="H3" s="92"/>
      <c r="I3" s="82"/>
      <c r="J3" s="82"/>
      <c r="K3" s="93"/>
      <c r="L3" s="93"/>
    </row>
    <row r="4" spans="2:12" ht="25.5" x14ac:dyDescent="0.25">
      <c r="B4" s="83" t="s">
        <v>10</v>
      </c>
      <c r="C4" s="3" t="s">
        <v>109</v>
      </c>
      <c r="D4" s="4" t="s">
        <v>11</v>
      </c>
      <c r="E4" s="5" t="s">
        <v>12</v>
      </c>
      <c r="F4" s="6" t="s">
        <v>13</v>
      </c>
      <c r="G4" s="69">
        <v>940900</v>
      </c>
      <c r="H4" s="7">
        <v>0</v>
      </c>
      <c r="I4" s="8">
        <f>G4*H4</f>
        <v>0</v>
      </c>
      <c r="J4" s="8">
        <f>I4*20%</f>
        <v>0</v>
      </c>
      <c r="K4" s="8">
        <f>I4+J4</f>
        <v>0</v>
      </c>
      <c r="L4" s="9" t="s">
        <v>14</v>
      </c>
    </row>
    <row r="5" spans="2:12" x14ac:dyDescent="0.25">
      <c r="B5" s="84"/>
      <c r="C5" s="10" t="s">
        <v>15</v>
      </c>
      <c r="D5" s="11" t="s">
        <v>16</v>
      </c>
      <c r="E5" s="12" t="s">
        <v>12</v>
      </c>
      <c r="F5" s="13" t="s">
        <v>13</v>
      </c>
      <c r="G5" s="70">
        <v>20000</v>
      </c>
      <c r="H5" s="14">
        <v>0</v>
      </c>
      <c r="I5" s="15">
        <f t="shared" ref="I5:I9" si="0">G5*H5</f>
        <v>0</v>
      </c>
      <c r="J5" s="15">
        <f t="shared" ref="J5:J9" si="1">I5*20%</f>
        <v>0</v>
      </c>
      <c r="K5" s="15">
        <f t="shared" ref="K5:K9" si="2">I5+J5</f>
        <v>0</v>
      </c>
      <c r="L5" s="16" t="s">
        <v>17</v>
      </c>
    </row>
    <row r="6" spans="2:12" x14ac:dyDescent="0.25">
      <c r="B6" s="85"/>
      <c r="C6" s="10" t="s">
        <v>10</v>
      </c>
      <c r="D6" s="11" t="s">
        <v>18</v>
      </c>
      <c r="E6" s="12" t="s">
        <v>19</v>
      </c>
      <c r="F6" s="13" t="s">
        <v>20</v>
      </c>
      <c r="G6" s="70">
        <v>11300</v>
      </c>
      <c r="H6" s="14">
        <v>0</v>
      </c>
      <c r="I6" s="15">
        <f t="shared" si="0"/>
        <v>0</v>
      </c>
      <c r="J6" s="15">
        <f t="shared" si="1"/>
        <v>0</v>
      </c>
      <c r="K6" s="15">
        <f t="shared" si="2"/>
        <v>0</v>
      </c>
      <c r="L6" s="16" t="s">
        <v>21</v>
      </c>
    </row>
    <row r="7" spans="2:12" x14ac:dyDescent="0.25">
      <c r="B7" s="85"/>
      <c r="C7" s="10" t="s">
        <v>10</v>
      </c>
      <c r="D7" s="11" t="s">
        <v>22</v>
      </c>
      <c r="E7" s="12" t="s">
        <v>23</v>
      </c>
      <c r="F7" s="13" t="s">
        <v>24</v>
      </c>
      <c r="G7" s="70">
        <v>100000</v>
      </c>
      <c r="H7" s="14">
        <v>0</v>
      </c>
      <c r="I7" s="15">
        <f t="shared" si="0"/>
        <v>0</v>
      </c>
      <c r="J7" s="15">
        <f t="shared" si="1"/>
        <v>0</v>
      </c>
      <c r="K7" s="15">
        <f t="shared" si="2"/>
        <v>0</v>
      </c>
      <c r="L7" s="16" t="s">
        <v>25</v>
      </c>
    </row>
    <row r="8" spans="2:12" x14ac:dyDescent="0.25">
      <c r="B8" s="85"/>
      <c r="C8" s="10" t="s">
        <v>10</v>
      </c>
      <c r="D8" s="11" t="s">
        <v>26</v>
      </c>
      <c r="E8" s="12" t="s">
        <v>27</v>
      </c>
      <c r="F8" s="13" t="s">
        <v>24</v>
      </c>
      <c r="G8" s="70">
        <v>50000</v>
      </c>
      <c r="H8" s="14">
        <v>0</v>
      </c>
      <c r="I8" s="15">
        <f t="shared" si="0"/>
        <v>0</v>
      </c>
      <c r="J8" s="15">
        <f t="shared" si="1"/>
        <v>0</v>
      </c>
      <c r="K8" s="15">
        <f t="shared" si="2"/>
        <v>0</v>
      </c>
      <c r="L8" s="16" t="s">
        <v>28</v>
      </c>
    </row>
    <row r="9" spans="2:12" ht="15.75" thickBot="1" x14ac:dyDescent="0.3">
      <c r="B9" s="86"/>
      <c r="C9" s="17" t="s">
        <v>10</v>
      </c>
      <c r="D9" s="18" t="s">
        <v>29</v>
      </c>
      <c r="E9" s="19" t="s">
        <v>30</v>
      </c>
      <c r="F9" s="20" t="s">
        <v>31</v>
      </c>
      <c r="G9" s="71">
        <v>6000</v>
      </c>
      <c r="H9" s="21">
        <v>0</v>
      </c>
      <c r="I9" s="22">
        <f t="shared" si="0"/>
        <v>0</v>
      </c>
      <c r="J9" s="22">
        <f t="shared" si="1"/>
        <v>0</v>
      </c>
      <c r="K9" s="22">
        <f t="shared" si="2"/>
        <v>0</v>
      </c>
      <c r="L9" s="23" t="s">
        <v>32</v>
      </c>
    </row>
    <row r="10" spans="2:12" x14ac:dyDescent="0.25">
      <c r="B10" s="94" t="s">
        <v>33</v>
      </c>
      <c r="C10" s="24" t="s">
        <v>34</v>
      </c>
      <c r="D10" s="25" t="s">
        <v>35</v>
      </c>
      <c r="E10" s="26" t="s">
        <v>12</v>
      </c>
      <c r="F10" s="27" t="s">
        <v>13</v>
      </c>
      <c r="G10" s="72">
        <v>3000</v>
      </c>
      <c r="H10" s="28">
        <v>0</v>
      </c>
      <c r="I10" s="8">
        <f>G10*H10</f>
        <v>0</v>
      </c>
      <c r="J10" s="8">
        <f>I10*20%</f>
        <v>0</v>
      </c>
      <c r="K10" s="8">
        <f>I10+J10</f>
        <v>0</v>
      </c>
      <c r="L10" s="9" t="s">
        <v>36</v>
      </c>
    </row>
    <row r="11" spans="2:12" x14ac:dyDescent="0.25">
      <c r="B11" s="95"/>
      <c r="C11" s="24" t="s">
        <v>37</v>
      </c>
      <c r="D11" s="25" t="s">
        <v>38</v>
      </c>
      <c r="E11" s="26" t="s">
        <v>12</v>
      </c>
      <c r="F11" s="27" t="s">
        <v>13</v>
      </c>
      <c r="G11" s="72">
        <v>200</v>
      </c>
      <c r="H11" s="28">
        <v>0</v>
      </c>
      <c r="I11" s="15">
        <f t="shared" ref="I11:I20" si="3">G11*H11</f>
        <v>0</v>
      </c>
      <c r="J11" s="15">
        <f t="shared" ref="J11:J20" si="4">I11*20%</f>
        <v>0</v>
      </c>
      <c r="K11" s="15">
        <f t="shared" ref="K11:K14" si="5">I11+J11</f>
        <v>0</v>
      </c>
      <c r="L11" s="16" t="s">
        <v>39</v>
      </c>
    </row>
    <row r="12" spans="2:12" x14ac:dyDescent="0.25">
      <c r="B12" s="96"/>
      <c r="C12" s="29" t="s">
        <v>34</v>
      </c>
      <c r="D12" s="11" t="s">
        <v>40</v>
      </c>
      <c r="E12" s="30" t="s">
        <v>19</v>
      </c>
      <c r="F12" s="12" t="s">
        <v>20</v>
      </c>
      <c r="G12" s="73">
        <v>100</v>
      </c>
      <c r="H12" s="31">
        <v>0</v>
      </c>
      <c r="I12" s="15">
        <f t="shared" si="3"/>
        <v>0</v>
      </c>
      <c r="J12" s="15">
        <f t="shared" si="4"/>
        <v>0</v>
      </c>
      <c r="K12" s="15">
        <f t="shared" si="5"/>
        <v>0</v>
      </c>
      <c r="L12" s="16" t="s">
        <v>41</v>
      </c>
    </row>
    <row r="13" spans="2:12" x14ac:dyDescent="0.25">
      <c r="B13" s="96"/>
      <c r="C13" s="29" t="s">
        <v>34</v>
      </c>
      <c r="D13" s="11" t="s">
        <v>42</v>
      </c>
      <c r="E13" s="30" t="s">
        <v>23</v>
      </c>
      <c r="F13" s="12" t="s">
        <v>24</v>
      </c>
      <c r="G13" s="73">
        <v>140</v>
      </c>
      <c r="H13" s="31">
        <v>0</v>
      </c>
      <c r="I13" s="15">
        <f t="shared" si="3"/>
        <v>0</v>
      </c>
      <c r="J13" s="15">
        <f t="shared" si="4"/>
        <v>0</v>
      </c>
      <c r="K13" s="15">
        <f t="shared" si="5"/>
        <v>0</v>
      </c>
      <c r="L13" s="16" t="s">
        <v>43</v>
      </c>
    </row>
    <row r="14" spans="2:12" ht="15.75" thickBot="1" x14ac:dyDescent="0.3">
      <c r="B14" s="96"/>
      <c r="C14" s="32" t="s">
        <v>34</v>
      </c>
      <c r="D14" s="33" t="s">
        <v>44</v>
      </c>
      <c r="E14" s="34" t="s">
        <v>30</v>
      </c>
      <c r="F14" s="35" t="s">
        <v>31</v>
      </c>
      <c r="G14" s="74">
        <v>420</v>
      </c>
      <c r="H14" s="36">
        <v>0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37" t="s">
        <v>45</v>
      </c>
    </row>
    <row r="15" spans="2:12" ht="15.75" thickBot="1" x14ac:dyDescent="0.3">
      <c r="B15" s="38" t="s">
        <v>46</v>
      </c>
      <c r="C15" s="39" t="s">
        <v>47</v>
      </c>
      <c r="D15" s="40" t="s">
        <v>48</v>
      </c>
      <c r="E15" s="41" t="s">
        <v>49</v>
      </c>
      <c r="F15" s="42" t="s">
        <v>50</v>
      </c>
      <c r="G15" s="75">
        <v>100</v>
      </c>
      <c r="H15" s="43">
        <v>0</v>
      </c>
      <c r="I15" s="44">
        <f t="shared" si="3"/>
        <v>0</v>
      </c>
      <c r="J15" s="44">
        <f t="shared" si="4"/>
        <v>0</v>
      </c>
      <c r="K15" s="45">
        <v>0</v>
      </c>
      <c r="L15" s="46" t="s">
        <v>51</v>
      </c>
    </row>
    <row r="16" spans="2:12" x14ac:dyDescent="0.25">
      <c r="B16" s="97" t="s">
        <v>52</v>
      </c>
      <c r="C16" s="3" t="s">
        <v>52</v>
      </c>
      <c r="D16" s="47" t="s">
        <v>53</v>
      </c>
      <c r="E16" s="5" t="s">
        <v>54</v>
      </c>
      <c r="F16" s="5" t="s">
        <v>55</v>
      </c>
      <c r="G16" s="76">
        <v>16000</v>
      </c>
      <c r="H16" s="48">
        <v>0</v>
      </c>
      <c r="I16" s="8">
        <f t="shared" si="3"/>
        <v>0</v>
      </c>
      <c r="J16" s="8">
        <f t="shared" si="4"/>
        <v>0</v>
      </c>
      <c r="K16" s="49">
        <f>I16+J16</f>
        <v>0</v>
      </c>
      <c r="L16" s="9" t="s">
        <v>56</v>
      </c>
    </row>
    <row r="17" spans="2:12" ht="15.75" thickBot="1" x14ac:dyDescent="0.3">
      <c r="B17" s="98"/>
      <c r="C17" s="50" t="s">
        <v>57</v>
      </c>
      <c r="D17" s="33" t="s">
        <v>16</v>
      </c>
      <c r="E17" s="35" t="s">
        <v>12</v>
      </c>
      <c r="F17" s="35" t="s">
        <v>13</v>
      </c>
      <c r="G17" s="77">
        <v>100</v>
      </c>
      <c r="H17" s="36">
        <v>0</v>
      </c>
      <c r="I17" s="22">
        <f t="shared" si="3"/>
        <v>0</v>
      </c>
      <c r="J17" s="22">
        <f t="shared" si="4"/>
        <v>0</v>
      </c>
      <c r="K17" s="51">
        <f>I17+J17</f>
        <v>0</v>
      </c>
      <c r="L17" s="23" t="s">
        <v>58</v>
      </c>
    </row>
    <row r="18" spans="2:12" x14ac:dyDescent="0.25">
      <c r="B18" s="94" t="s">
        <v>59</v>
      </c>
      <c r="C18" s="3" t="s">
        <v>60</v>
      </c>
      <c r="D18" s="47" t="s">
        <v>61</v>
      </c>
      <c r="E18" s="5" t="s">
        <v>54</v>
      </c>
      <c r="F18" s="6" t="s">
        <v>55</v>
      </c>
      <c r="G18" s="78">
        <v>200</v>
      </c>
      <c r="H18" s="7">
        <v>0</v>
      </c>
      <c r="I18" s="8">
        <f t="shared" si="3"/>
        <v>0</v>
      </c>
      <c r="J18" s="8">
        <f t="shared" si="4"/>
        <v>0</v>
      </c>
      <c r="K18" s="49">
        <f>I18+J18</f>
        <v>0</v>
      </c>
      <c r="L18" s="9" t="s">
        <v>62</v>
      </c>
    </row>
    <row r="19" spans="2:12" ht="15.75" thickBot="1" x14ac:dyDescent="0.3">
      <c r="B19" s="99"/>
      <c r="C19" s="50" t="s">
        <v>63</v>
      </c>
      <c r="D19" s="33" t="s">
        <v>38</v>
      </c>
      <c r="E19" s="35" t="s">
        <v>12</v>
      </c>
      <c r="F19" s="52" t="s">
        <v>13</v>
      </c>
      <c r="G19" s="79">
        <v>40</v>
      </c>
      <c r="H19" s="21">
        <v>0</v>
      </c>
      <c r="I19" s="22">
        <f t="shared" si="3"/>
        <v>0</v>
      </c>
      <c r="J19" s="22">
        <f t="shared" si="4"/>
        <v>0</v>
      </c>
      <c r="K19" s="53">
        <f>I19+J19</f>
        <v>0</v>
      </c>
      <c r="L19" s="37" t="s">
        <v>64</v>
      </c>
    </row>
    <row r="20" spans="2:12" ht="38.25" x14ac:dyDescent="0.25">
      <c r="B20" s="84" t="s">
        <v>65</v>
      </c>
      <c r="C20" s="3" t="s">
        <v>66</v>
      </c>
      <c r="D20" s="54" t="s">
        <v>67</v>
      </c>
      <c r="E20" s="6" t="s">
        <v>54</v>
      </c>
      <c r="F20" s="5" t="s">
        <v>55</v>
      </c>
      <c r="G20" s="100">
        <v>19000</v>
      </c>
      <c r="H20" s="103">
        <v>0</v>
      </c>
      <c r="I20" s="103">
        <f t="shared" si="3"/>
        <v>0</v>
      </c>
      <c r="J20" s="103">
        <f t="shared" si="4"/>
        <v>0</v>
      </c>
      <c r="K20" s="103">
        <f>I20+J20</f>
        <v>0</v>
      </c>
      <c r="L20" s="106" t="s">
        <v>68</v>
      </c>
    </row>
    <row r="21" spans="2:12" ht="38.25" x14ac:dyDescent="0.25">
      <c r="B21" s="85"/>
      <c r="C21" s="10" t="s">
        <v>69</v>
      </c>
      <c r="D21" s="55" t="s">
        <v>70</v>
      </c>
      <c r="E21" s="13" t="s">
        <v>54</v>
      </c>
      <c r="F21" s="12" t="s">
        <v>55</v>
      </c>
      <c r="G21" s="101"/>
      <c r="H21" s="104"/>
      <c r="I21" s="104"/>
      <c r="J21" s="104"/>
      <c r="K21" s="104"/>
      <c r="L21" s="107"/>
    </row>
    <row r="22" spans="2:12" x14ac:dyDescent="0.25">
      <c r="B22" s="85"/>
      <c r="C22" s="10" t="s">
        <v>71</v>
      </c>
      <c r="D22" s="56" t="s">
        <v>53</v>
      </c>
      <c r="E22" s="13" t="s">
        <v>54</v>
      </c>
      <c r="F22" s="12" t="s">
        <v>55</v>
      </c>
      <c r="G22" s="101"/>
      <c r="H22" s="104"/>
      <c r="I22" s="104"/>
      <c r="J22" s="104"/>
      <c r="K22" s="104"/>
      <c r="L22" s="107"/>
    </row>
    <row r="23" spans="2:12" x14ac:dyDescent="0.25">
      <c r="B23" s="85"/>
      <c r="C23" s="10" t="s">
        <v>72</v>
      </c>
      <c r="D23" s="56" t="s">
        <v>53</v>
      </c>
      <c r="E23" s="13" t="s">
        <v>54</v>
      </c>
      <c r="F23" s="12" t="s">
        <v>55</v>
      </c>
      <c r="G23" s="101"/>
      <c r="H23" s="104"/>
      <c r="I23" s="104"/>
      <c r="J23" s="104"/>
      <c r="K23" s="104"/>
      <c r="L23" s="107"/>
    </row>
    <row r="24" spans="2:12" x14ac:dyDescent="0.25">
      <c r="B24" s="85"/>
      <c r="C24" s="10" t="s">
        <v>73</v>
      </c>
      <c r="D24" s="56" t="s">
        <v>16</v>
      </c>
      <c r="E24" s="13" t="s">
        <v>12</v>
      </c>
      <c r="F24" s="12" t="s">
        <v>13</v>
      </c>
      <c r="G24" s="101"/>
      <c r="H24" s="104"/>
      <c r="I24" s="104"/>
      <c r="J24" s="104"/>
      <c r="K24" s="104"/>
      <c r="L24" s="107"/>
    </row>
    <row r="25" spans="2:12" x14ac:dyDescent="0.25">
      <c r="B25" s="85"/>
      <c r="C25" s="10" t="s">
        <v>74</v>
      </c>
      <c r="D25" s="56" t="s">
        <v>16</v>
      </c>
      <c r="E25" s="13" t="s">
        <v>12</v>
      </c>
      <c r="F25" s="12" t="s">
        <v>13</v>
      </c>
      <c r="G25" s="102"/>
      <c r="H25" s="105"/>
      <c r="I25" s="105"/>
      <c r="J25" s="105"/>
      <c r="K25" s="105"/>
      <c r="L25" s="108"/>
    </row>
    <row r="26" spans="2:12" x14ac:dyDescent="0.25">
      <c r="B26" s="85"/>
      <c r="C26" s="10" t="s">
        <v>75</v>
      </c>
      <c r="D26" s="56" t="s">
        <v>61</v>
      </c>
      <c r="E26" s="13" t="s">
        <v>54</v>
      </c>
      <c r="F26" s="12" t="s">
        <v>55</v>
      </c>
      <c r="G26" s="109">
        <v>2000</v>
      </c>
      <c r="H26" s="111">
        <v>0</v>
      </c>
      <c r="I26" s="114">
        <f>G26*H26</f>
        <v>0</v>
      </c>
      <c r="J26" s="114">
        <f>I26*20%</f>
        <v>0</v>
      </c>
      <c r="K26" s="111">
        <f>I26+J26</f>
        <v>0</v>
      </c>
      <c r="L26" s="115" t="s">
        <v>76</v>
      </c>
    </row>
    <row r="27" spans="2:12" x14ac:dyDescent="0.25">
      <c r="B27" s="85"/>
      <c r="C27" s="10" t="s">
        <v>77</v>
      </c>
      <c r="D27" s="56" t="s">
        <v>61</v>
      </c>
      <c r="E27" s="13" t="s">
        <v>54</v>
      </c>
      <c r="F27" s="12" t="s">
        <v>55</v>
      </c>
      <c r="G27" s="101"/>
      <c r="H27" s="112"/>
      <c r="I27" s="112"/>
      <c r="J27" s="112"/>
      <c r="K27" s="112"/>
      <c r="L27" s="107"/>
    </row>
    <row r="28" spans="2:12" x14ac:dyDescent="0.25">
      <c r="B28" s="85"/>
      <c r="C28" s="10" t="s">
        <v>78</v>
      </c>
      <c r="D28" s="56" t="s">
        <v>38</v>
      </c>
      <c r="E28" s="13" t="s">
        <v>12</v>
      </c>
      <c r="F28" s="12" t="s">
        <v>13</v>
      </c>
      <c r="G28" s="101"/>
      <c r="H28" s="112"/>
      <c r="I28" s="112"/>
      <c r="J28" s="112"/>
      <c r="K28" s="112"/>
      <c r="L28" s="107"/>
    </row>
    <row r="29" spans="2:12" ht="15.75" thickBot="1" x14ac:dyDescent="0.3">
      <c r="B29" s="85"/>
      <c r="C29" s="50" t="s">
        <v>79</v>
      </c>
      <c r="D29" s="57" t="s">
        <v>38</v>
      </c>
      <c r="E29" s="52" t="s">
        <v>12</v>
      </c>
      <c r="F29" s="35" t="s">
        <v>13</v>
      </c>
      <c r="G29" s="110"/>
      <c r="H29" s="113"/>
      <c r="I29" s="113"/>
      <c r="J29" s="113"/>
      <c r="K29" s="113"/>
      <c r="L29" s="116"/>
    </row>
    <row r="30" spans="2:12" x14ac:dyDescent="0.25">
      <c r="B30" s="83" t="s">
        <v>80</v>
      </c>
      <c r="C30" s="3" t="s">
        <v>81</v>
      </c>
      <c r="D30" s="58" t="s">
        <v>82</v>
      </c>
      <c r="E30" s="6" t="s">
        <v>12</v>
      </c>
      <c r="F30" s="5" t="s">
        <v>13</v>
      </c>
      <c r="G30" s="119">
        <v>400</v>
      </c>
      <c r="H30" s="122">
        <v>0</v>
      </c>
      <c r="I30" s="103">
        <f>G30*H30</f>
        <v>0</v>
      </c>
      <c r="J30" s="103">
        <f>I30*20%</f>
        <v>0</v>
      </c>
      <c r="K30" s="117">
        <f>I30+J30</f>
        <v>0</v>
      </c>
      <c r="L30" s="137" t="s">
        <v>83</v>
      </c>
    </row>
    <row r="31" spans="2:12" x14ac:dyDescent="0.25">
      <c r="B31" s="134"/>
      <c r="C31" s="10" t="s">
        <v>84</v>
      </c>
      <c r="D31" s="56" t="s">
        <v>82</v>
      </c>
      <c r="E31" s="13" t="s">
        <v>12</v>
      </c>
      <c r="F31" s="12" t="s">
        <v>13</v>
      </c>
      <c r="G31" s="120"/>
      <c r="H31" s="123"/>
      <c r="I31" s="125"/>
      <c r="J31" s="125"/>
      <c r="K31" s="118"/>
      <c r="L31" s="130"/>
    </row>
    <row r="32" spans="2:12" x14ac:dyDescent="0.25">
      <c r="B32" s="134"/>
      <c r="C32" s="10" t="s">
        <v>85</v>
      </c>
      <c r="D32" s="56" t="s">
        <v>82</v>
      </c>
      <c r="E32" s="13" t="s">
        <v>12</v>
      </c>
      <c r="F32" s="12" t="s">
        <v>13</v>
      </c>
      <c r="G32" s="121"/>
      <c r="H32" s="124"/>
      <c r="I32" s="126"/>
      <c r="J32" s="126"/>
      <c r="K32" s="118"/>
      <c r="L32" s="131"/>
    </row>
    <row r="33" spans="2:12" x14ac:dyDescent="0.25">
      <c r="B33" s="134"/>
      <c r="C33" s="10" t="s">
        <v>86</v>
      </c>
      <c r="D33" s="56" t="s">
        <v>35</v>
      </c>
      <c r="E33" s="13" t="s">
        <v>12</v>
      </c>
      <c r="F33" s="12" t="s">
        <v>13</v>
      </c>
      <c r="G33" s="120">
        <v>20</v>
      </c>
      <c r="H33" s="127">
        <v>0</v>
      </c>
      <c r="I33" s="127">
        <f>G33*H33</f>
        <v>0</v>
      </c>
      <c r="J33" s="127">
        <f>I33*20%</f>
        <v>0</v>
      </c>
      <c r="K33" s="127">
        <f>I33+J33</f>
        <v>0</v>
      </c>
      <c r="L33" s="107" t="s">
        <v>87</v>
      </c>
    </row>
    <row r="34" spans="2:12" x14ac:dyDescent="0.25">
      <c r="B34" s="134"/>
      <c r="C34" s="10" t="s">
        <v>88</v>
      </c>
      <c r="D34" s="56" t="s">
        <v>35</v>
      </c>
      <c r="E34" s="13" t="s">
        <v>12</v>
      </c>
      <c r="F34" s="12" t="s">
        <v>13</v>
      </c>
      <c r="G34" s="138"/>
      <c r="H34" s="125"/>
      <c r="I34" s="125"/>
      <c r="J34" s="125"/>
      <c r="K34" s="125"/>
      <c r="L34" s="125"/>
    </row>
    <row r="35" spans="2:12" x14ac:dyDescent="0.25">
      <c r="B35" s="134"/>
      <c r="C35" s="10" t="s">
        <v>89</v>
      </c>
      <c r="D35" s="56" t="s">
        <v>35</v>
      </c>
      <c r="E35" s="13" t="s">
        <v>12</v>
      </c>
      <c r="F35" s="12" t="s">
        <v>13</v>
      </c>
      <c r="G35" s="139"/>
      <c r="H35" s="126"/>
      <c r="I35" s="126"/>
      <c r="J35" s="126"/>
      <c r="K35" s="126"/>
      <c r="L35" s="126"/>
    </row>
    <row r="36" spans="2:12" x14ac:dyDescent="0.25">
      <c r="B36" s="134"/>
      <c r="C36" s="10" t="s">
        <v>90</v>
      </c>
      <c r="D36" s="56" t="s">
        <v>91</v>
      </c>
      <c r="E36" s="13" t="s">
        <v>12</v>
      </c>
      <c r="F36" s="12" t="s">
        <v>13</v>
      </c>
      <c r="G36" s="120">
        <v>40</v>
      </c>
      <c r="H36" s="135">
        <v>0</v>
      </c>
      <c r="I36" s="127">
        <f>G36*H36</f>
        <v>0</v>
      </c>
      <c r="J36" s="127">
        <f>I36*20%</f>
        <v>0</v>
      </c>
      <c r="K36" s="128">
        <f>I36+J36</f>
        <v>0</v>
      </c>
      <c r="L36" s="130" t="s">
        <v>92</v>
      </c>
    </row>
    <row r="37" spans="2:12" x14ac:dyDescent="0.25">
      <c r="B37" s="134"/>
      <c r="C37" s="10" t="s">
        <v>93</v>
      </c>
      <c r="D37" s="56" t="s">
        <v>91</v>
      </c>
      <c r="E37" s="13" t="s">
        <v>12</v>
      </c>
      <c r="F37" s="12" t="s">
        <v>13</v>
      </c>
      <c r="G37" s="120"/>
      <c r="H37" s="135"/>
      <c r="I37" s="125"/>
      <c r="J37" s="125"/>
      <c r="K37" s="129"/>
      <c r="L37" s="130"/>
    </row>
    <row r="38" spans="2:12" x14ac:dyDescent="0.25">
      <c r="B38" s="134"/>
      <c r="C38" s="10" t="s">
        <v>94</v>
      </c>
      <c r="D38" s="56" t="s">
        <v>91</v>
      </c>
      <c r="E38" s="13" t="s">
        <v>12</v>
      </c>
      <c r="F38" s="12" t="s">
        <v>13</v>
      </c>
      <c r="G38" s="121"/>
      <c r="H38" s="136"/>
      <c r="I38" s="126"/>
      <c r="J38" s="126"/>
      <c r="K38" s="129"/>
      <c r="L38" s="131"/>
    </row>
    <row r="39" spans="2:12" x14ac:dyDescent="0.25">
      <c r="B39" s="134"/>
      <c r="C39" s="10" t="s">
        <v>95</v>
      </c>
      <c r="D39" s="56" t="s">
        <v>35</v>
      </c>
      <c r="E39" s="13" t="s">
        <v>12</v>
      </c>
      <c r="F39" s="12" t="s">
        <v>13</v>
      </c>
      <c r="G39" s="132">
        <v>40</v>
      </c>
      <c r="H39" s="127">
        <v>0</v>
      </c>
      <c r="I39" s="127">
        <f>G39*H39</f>
        <v>0</v>
      </c>
      <c r="J39" s="127">
        <f t="shared" ref="J39" si="6">I39*20%</f>
        <v>0</v>
      </c>
      <c r="K39" s="127">
        <f t="shared" ref="K39" si="7">I39+J39</f>
        <v>0</v>
      </c>
      <c r="L39" s="107" t="s">
        <v>96</v>
      </c>
    </row>
    <row r="40" spans="2:12" x14ac:dyDescent="0.25">
      <c r="B40" s="134"/>
      <c r="C40" s="10" t="s">
        <v>97</v>
      </c>
      <c r="D40" s="56" t="s">
        <v>35</v>
      </c>
      <c r="E40" s="13" t="s">
        <v>12</v>
      </c>
      <c r="F40" s="12" t="s">
        <v>13</v>
      </c>
      <c r="G40" s="133"/>
      <c r="H40" s="125"/>
      <c r="I40" s="125"/>
      <c r="J40" s="125"/>
      <c r="K40" s="125"/>
      <c r="L40" s="125"/>
    </row>
    <row r="41" spans="2:12" ht="15.75" thickBot="1" x14ac:dyDescent="0.3">
      <c r="B41" s="134"/>
      <c r="C41" s="17" t="s">
        <v>98</v>
      </c>
      <c r="D41" s="59" t="s">
        <v>35</v>
      </c>
      <c r="E41" s="20" t="s">
        <v>12</v>
      </c>
      <c r="F41" s="19" t="s">
        <v>13</v>
      </c>
      <c r="G41" s="133"/>
      <c r="H41" s="125"/>
      <c r="I41" s="125"/>
      <c r="J41" s="125"/>
      <c r="K41" s="125"/>
      <c r="L41" s="125"/>
    </row>
    <row r="42" spans="2:12" ht="15.75" thickBot="1" x14ac:dyDescent="0.3">
      <c r="B42" s="60" t="s">
        <v>99</v>
      </c>
      <c r="C42" s="61"/>
      <c r="D42" s="61"/>
      <c r="E42" s="61"/>
      <c r="F42" s="61"/>
      <c r="G42" s="67">
        <f>SUM(G4:G41)</f>
        <v>1170000</v>
      </c>
      <c r="H42" s="62"/>
      <c r="I42" s="68">
        <f>SUM(I4:I41)</f>
        <v>0</v>
      </c>
      <c r="J42" s="62"/>
      <c r="K42" s="62">
        <f>SUM(K4:K41)</f>
        <v>0</v>
      </c>
      <c r="L42" s="63"/>
    </row>
    <row r="43" spans="2:12" x14ac:dyDescent="0.25">
      <c r="B43" s="64" t="s">
        <v>100</v>
      </c>
      <c r="C43" s="1"/>
      <c r="D43" s="1"/>
      <c r="E43" s="2"/>
      <c r="F43" s="1"/>
      <c r="G43" s="1"/>
      <c r="H43" s="1"/>
      <c r="I43" s="1"/>
      <c r="J43" s="1"/>
      <c r="K43" s="1"/>
      <c r="L43" s="1"/>
    </row>
    <row r="44" spans="2:12" x14ac:dyDescent="0.25">
      <c r="B44" s="65" t="s">
        <v>101</v>
      </c>
      <c r="C44" s="1"/>
      <c r="D44" s="1"/>
      <c r="E44" s="2"/>
      <c r="F44" s="1"/>
      <c r="G44" s="1"/>
      <c r="H44" s="1"/>
      <c r="I44" s="1"/>
      <c r="J44" s="1"/>
      <c r="K44" s="1"/>
      <c r="L44" s="140"/>
    </row>
    <row r="45" spans="2:12" x14ac:dyDescent="0.25">
      <c r="B45" s="65" t="s">
        <v>102</v>
      </c>
      <c r="C45" s="1"/>
      <c r="D45" s="1"/>
      <c r="E45" s="2"/>
      <c r="F45" s="1"/>
      <c r="G45" s="1"/>
      <c r="H45" s="1"/>
      <c r="I45" s="1"/>
      <c r="J45" s="1"/>
      <c r="K45" s="1"/>
      <c r="L45" s="1"/>
    </row>
    <row r="46" spans="2:12" x14ac:dyDescent="0.25">
      <c r="B46" s="65" t="s">
        <v>103</v>
      </c>
      <c r="C46" s="1"/>
      <c r="D46" s="1"/>
      <c r="E46" s="2"/>
      <c r="F46" s="1"/>
      <c r="G46" s="1"/>
      <c r="H46" s="1"/>
      <c r="I46" s="1"/>
      <c r="J46" s="1"/>
      <c r="K46" s="1"/>
      <c r="L46" s="1"/>
    </row>
    <row r="47" spans="2:12" x14ac:dyDescent="0.25">
      <c r="B47" s="65" t="s">
        <v>104</v>
      </c>
      <c r="C47" s="1"/>
      <c r="D47" s="1"/>
      <c r="E47" s="2"/>
      <c r="F47" s="1"/>
      <c r="G47" s="1"/>
      <c r="H47" s="1"/>
      <c r="I47" s="1"/>
      <c r="J47" s="1"/>
      <c r="K47" s="1"/>
      <c r="L47" s="1"/>
    </row>
    <row r="48" spans="2:12" x14ac:dyDescent="0.25">
      <c r="B48" s="65" t="s">
        <v>105</v>
      </c>
      <c r="C48" s="1"/>
      <c r="D48" s="1"/>
      <c r="E48" s="2"/>
      <c r="F48" s="1"/>
      <c r="G48" s="1"/>
      <c r="H48" s="1"/>
      <c r="I48" s="1"/>
      <c r="J48" s="1"/>
      <c r="K48" s="1"/>
      <c r="L48" s="1"/>
    </row>
    <row r="49" spans="2:12" x14ac:dyDescent="0.25">
      <c r="B49" s="65" t="s">
        <v>106</v>
      </c>
      <c r="C49" s="1"/>
      <c r="D49" s="1"/>
      <c r="E49" s="2"/>
      <c r="F49" s="1"/>
      <c r="G49" s="1"/>
      <c r="H49" s="1"/>
      <c r="I49" s="1"/>
      <c r="J49" s="1"/>
      <c r="K49" s="1"/>
      <c r="L49" s="1"/>
    </row>
    <row r="50" spans="2:12" x14ac:dyDescent="0.25">
      <c r="B50" s="65" t="s">
        <v>107</v>
      </c>
      <c r="C50" s="1"/>
      <c r="D50" s="1"/>
      <c r="E50" s="2"/>
      <c r="F50" s="1"/>
      <c r="G50" s="1"/>
      <c r="H50" s="1"/>
      <c r="I50" s="1"/>
      <c r="J50" s="1"/>
      <c r="K50" s="1"/>
      <c r="L50" s="1"/>
    </row>
    <row r="51" spans="2:12" x14ac:dyDescent="0.25">
      <c r="B51" s="141" t="s">
        <v>111</v>
      </c>
      <c r="C51" s="141"/>
      <c r="D51" s="141"/>
      <c r="E51" s="141"/>
      <c r="F51" s="141"/>
      <c r="G51" s="141"/>
      <c r="H51" s="141"/>
      <c r="I51" s="141"/>
      <c r="J51" s="141"/>
      <c r="K51" s="141"/>
    </row>
    <row r="52" spans="2:12" x14ac:dyDescent="0.25">
      <c r="B52" s="141"/>
      <c r="C52" s="141"/>
      <c r="D52" s="141"/>
      <c r="E52" s="141"/>
      <c r="F52" s="141"/>
      <c r="G52" s="141"/>
      <c r="H52" s="141"/>
      <c r="I52" s="141"/>
      <c r="J52" s="141"/>
      <c r="K52" s="141"/>
    </row>
    <row r="53" spans="2:12" x14ac:dyDescent="0.25">
      <c r="B53" s="142"/>
      <c r="C53" s="142"/>
      <c r="D53" s="142"/>
      <c r="E53" s="143"/>
      <c r="F53" s="142"/>
      <c r="G53" s="142"/>
      <c r="H53" s="142"/>
      <c r="I53" s="142"/>
      <c r="J53" s="142"/>
      <c r="K53" s="142"/>
    </row>
    <row r="54" spans="2:12" x14ac:dyDescent="0.25">
      <c r="B54" s="142"/>
      <c r="C54" s="142"/>
      <c r="D54" s="142"/>
      <c r="E54" s="143"/>
      <c r="F54" s="142"/>
      <c r="G54" s="142"/>
      <c r="H54" s="142"/>
      <c r="I54" s="142"/>
      <c r="J54" s="142"/>
      <c r="K54" s="142"/>
    </row>
  </sheetData>
  <mergeCells count="55">
    <mergeCell ref="B51:K52"/>
    <mergeCell ref="K36:K38"/>
    <mergeCell ref="L36:L38"/>
    <mergeCell ref="G39:G41"/>
    <mergeCell ref="H39:H41"/>
    <mergeCell ref="I39:I41"/>
    <mergeCell ref="J39:J41"/>
    <mergeCell ref="K39:K41"/>
    <mergeCell ref="L39:L41"/>
    <mergeCell ref="B30:B41"/>
    <mergeCell ref="G36:G38"/>
    <mergeCell ref="H36:H38"/>
    <mergeCell ref="I36:I38"/>
    <mergeCell ref="J36:J38"/>
    <mergeCell ref="L30:L32"/>
    <mergeCell ref="G33:G35"/>
    <mergeCell ref="H33:H35"/>
    <mergeCell ref="I33:I35"/>
    <mergeCell ref="J33:J35"/>
    <mergeCell ref="K33:K35"/>
    <mergeCell ref="L33:L35"/>
    <mergeCell ref="K30:K32"/>
    <mergeCell ref="G30:G32"/>
    <mergeCell ref="H30:H32"/>
    <mergeCell ref="I30:I32"/>
    <mergeCell ref="J30:J32"/>
    <mergeCell ref="I20:I25"/>
    <mergeCell ref="J20:J25"/>
    <mergeCell ref="K20:K25"/>
    <mergeCell ref="L20:L25"/>
    <mergeCell ref="G26:G29"/>
    <mergeCell ref="H26:H29"/>
    <mergeCell ref="I26:I29"/>
    <mergeCell ref="J26:J29"/>
    <mergeCell ref="K26:K29"/>
    <mergeCell ref="L26:L29"/>
    <mergeCell ref="H20:H25"/>
    <mergeCell ref="B10:B14"/>
    <mergeCell ref="B16:B17"/>
    <mergeCell ref="B18:B19"/>
    <mergeCell ref="B20:B29"/>
    <mergeCell ref="G20:G25"/>
    <mergeCell ref="B1:L1"/>
    <mergeCell ref="F2:F3"/>
    <mergeCell ref="G2:G3"/>
    <mergeCell ref="B4:B9"/>
    <mergeCell ref="B2:B3"/>
    <mergeCell ref="C2:C3"/>
    <mergeCell ref="D2:D3"/>
    <mergeCell ref="E2:E3"/>
    <mergeCell ref="H2:H3"/>
    <mergeCell ref="I2:I3"/>
    <mergeCell ref="J2:J3"/>
    <mergeCell ref="K2:K3"/>
    <mergeCell ref="L2:L3"/>
  </mergeCells>
  <pageMargins left="0.31496062992125984" right="0.11811023622047245" top="0.19685039370078741" bottom="0.19685039370078741" header="0.31496062992125984" footer="0.31496062992125984"/>
  <pageSetup paperSize="9" scale="65" orientation="landscape" cellComments="asDisplayed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 ODE</vt:lpstr>
      <vt:lpstr>'Rozpočet ODE'!Oblasť_tlače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2019-07-15T14:00:07Z</dcterms:modified>
</cp:coreProperties>
</file>