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UBSTANCIE\Chemikálie\SUTAZNE PODKLADY\"/>
    </mc:Choice>
  </mc:AlternateContent>
  <bookViews>
    <workbookView xWindow="-105" yWindow="-105" windowWidth="23250" windowHeight="12570" tabRatio="881"/>
  </bookViews>
  <sheets>
    <sheet name="Špec. rozpúšť. a chromatografia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6" i="8" l="1"/>
  <c r="L66" i="8"/>
  <c r="N66" i="8" s="1"/>
  <c r="L67" i="8"/>
  <c r="M67" i="8" s="1"/>
  <c r="N67" i="8" s="1"/>
  <c r="L68" i="8"/>
  <c r="M68" i="8" s="1"/>
  <c r="N68" i="8" s="1"/>
  <c r="L69" i="8"/>
  <c r="M69" i="8" s="1"/>
  <c r="N69" i="8" s="1"/>
  <c r="L70" i="8"/>
  <c r="M70" i="8" s="1"/>
  <c r="N70" i="8" s="1"/>
  <c r="K69" i="8"/>
  <c r="J62" i="8"/>
  <c r="J63" i="8"/>
  <c r="J64" i="8"/>
  <c r="J65" i="8"/>
  <c r="J66" i="8"/>
  <c r="K66" i="8" s="1"/>
  <c r="J67" i="8"/>
  <c r="K67" i="8" s="1"/>
  <c r="J68" i="8"/>
  <c r="K68" i="8" s="1"/>
  <c r="J69" i="8"/>
  <c r="J70" i="8"/>
  <c r="K70" i="8" s="1"/>
  <c r="J71" i="8"/>
  <c r="J72" i="8"/>
  <c r="J73" i="8"/>
  <c r="J74" i="8"/>
  <c r="J48" i="8"/>
  <c r="J49" i="8"/>
  <c r="J50" i="8"/>
  <c r="J51" i="8"/>
  <c r="J52" i="8"/>
  <c r="J53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A11" i="8" l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l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J10" i="8"/>
  <c r="K10" i="8" s="1"/>
  <c r="L11" i="8"/>
  <c r="M11" i="8" s="1"/>
  <c r="N11" i="8" s="1"/>
  <c r="L12" i="8"/>
  <c r="L13" i="8"/>
  <c r="L14" i="8"/>
  <c r="M14" i="8" s="1"/>
  <c r="L15" i="8"/>
  <c r="M15" i="8" s="1"/>
  <c r="N15" i="8" s="1"/>
  <c r="L16" i="8"/>
  <c r="L17" i="8"/>
  <c r="L18" i="8"/>
  <c r="M18" i="8" s="1"/>
  <c r="L19" i="8"/>
  <c r="M19" i="8" s="1"/>
  <c r="N19" i="8" s="1"/>
  <c r="L20" i="8"/>
  <c r="L21" i="8"/>
  <c r="L22" i="8"/>
  <c r="M22" i="8" s="1"/>
  <c r="L23" i="8"/>
  <c r="M23" i="8" s="1"/>
  <c r="N23" i="8" s="1"/>
  <c r="L24" i="8"/>
  <c r="L25" i="8"/>
  <c r="L26" i="8"/>
  <c r="M26" i="8" s="1"/>
  <c r="L27" i="8"/>
  <c r="M27" i="8" s="1"/>
  <c r="N27" i="8" s="1"/>
  <c r="L28" i="8"/>
  <c r="L29" i="8"/>
  <c r="L30" i="8"/>
  <c r="M30" i="8" s="1"/>
  <c r="L31" i="8"/>
  <c r="M31" i="8" s="1"/>
  <c r="N31" i="8" s="1"/>
  <c r="L32" i="8"/>
  <c r="L34" i="8"/>
  <c r="L35" i="8"/>
  <c r="M35" i="8" s="1"/>
  <c r="L36" i="8"/>
  <c r="M36" i="8" s="1"/>
  <c r="N36" i="8" s="1"/>
  <c r="L37" i="8"/>
  <c r="L38" i="8"/>
  <c r="L39" i="8"/>
  <c r="M39" i="8" s="1"/>
  <c r="L40" i="8"/>
  <c r="M40" i="8" s="1"/>
  <c r="N40" i="8" s="1"/>
  <c r="L41" i="8"/>
  <c r="L42" i="8"/>
  <c r="L43" i="8"/>
  <c r="M43" i="8" s="1"/>
  <c r="L44" i="8"/>
  <c r="M44" i="8" s="1"/>
  <c r="N44" i="8" s="1"/>
  <c r="L45" i="8"/>
  <c r="L46" i="8"/>
  <c r="L47" i="8"/>
  <c r="M47" i="8" s="1"/>
  <c r="L48" i="8"/>
  <c r="M48" i="8" s="1"/>
  <c r="N48" i="8" s="1"/>
  <c r="L49" i="8"/>
  <c r="L50" i="8"/>
  <c r="L51" i="8"/>
  <c r="M51" i="8" s="1"/>
  <c r="L53" i="8"/>
  <c r="M53" i="8" s="1"/>
  <c r="N53" i="8" s="1"/>
  <c r="L54" i="8"/>
  <c r="L55" i="8"/>
  <c r="L56" i="8"/>
  <c r="M56" i="8" s="1"/>
  <c r="L57" i="8"/>
  <c r="M57" i="8" s="1"/>
  <c r="N57" i="8" s="1"/>
  <c r="L58" i="8"/>
  <c r="L59" i="8"/>
  <c r="L60" i="8"/>
  <c r="M60" i="8" s="1"/>
  <c r="L61" i="8"/>
  <c r="M61" i="8" s="1"/>
  <c r="N61" i="8" s="1"/>
  <c r="L62" i="8"/>
  <c r="L63" i="8"/>
  <c r="L64" i="8"/>
  <c r="M64" i="8" s="1"/>
  <c r="L65" i="8"/>
  <c r="M65" i="8" s="1"/>
  <c r="N65" i="8" s="1"/>
  <c r="L71" i="8"/>
  <c r="L72" i="8"/>
  <c r="L73" i="8"/>
  <c r="M73" i="8" s="1"/>
  <c r="L74" i="8"/>
  <c r="M74" i="8" s="1"/>
  <c r="N74" i="8" s="1"/>
  <c r="L10" i="8"/>
  <c r="M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18" i="8"/>
  <c r="K18" i="8" s="1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6" i="8"/>
  <c r="K26" i="8" s="1"/>
  <c r="K27" i="8"/>
  <c r="K28" i="8"/>
  <c r="K29" i="8"/>
  <c r="K30" i="8"/>
  <c r="K31" i="8"/>
  <c r="K32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3" i="8"/>
  <c r="J54" i="8"/>
  <c r="K54" i="8" s="1"/>
  <c r="J55" i="8"/>
  <c r="K55" i="8" s="1"/>
  <c r="J56" i="8"/>
  <c r="K56" i="8" s="1"/>
  <c r="J57" i="8"/>
  <c r="K57" i="8" s="1"/>
  <c r="J58" i="8"/>
  <c r="K58" i="8" s="1"/>
  <c r="J59" i="8"/>
  <c r="K59" i="8" s="1"/>
  <c r="J60" i="8"/>
  <c r="K60" i="8" s="1"/>
  <c r="J61" i="8"/>
  <c r="K61" i="8" s="1"/>
  <c r="K62" i="8"/>
  <c r="K63" i="8"/>
  <c r="K64" i="8"/>
  <c r="K65" i="8"/>
  <c r="K71" i="8"/>
  <c r="K72" i="8"/>
  <c r="K73" i="8"/>
  <c r="K74" i="8"/>
  <c r="A49" i="8" l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L76" i="8"/>
  <c r="M72" i="8"/>
  <c r="N72" i="8" s="1"/>
  <c r="M63" i="8"/>
  <c r="N63" i="8" s="1"/>
  <c r="M59" i="8"/>
  <c r="N59" i="8" s="1"/>
  <c r="M55" i="8"/>
  <c r="N55" i="8" s="1"/>
  <c r="M50" i="8"/>
  <c r="N50" i="8" s="1"/>
  <c r="M46" i="8"/>
  <c r="N46" i="8" s="1"/>
  <c r="M42" i="8"/>
  <c r="N42" i="8" s="1"/>
  <c r="M38" i="8"/>
  <c r="N38" i="8" s="1"/>
  <c r="M34" i="8"/>
  <c r="N34" i="8" s="1"/>
  <c r="M29" i="8"/>
  <c r="N29" i="8" s="1"/>
  <c r="M25" i="8"/>
  <c r="N25" i="8" s="1"/>
  <c r="M21" i="8"/>
  <c r="N21" i="8" s="1"/>
  <c r="M17" i="8"/>
  <c r="N17" i="8" s="1"/>
  <c r="M13" i="8"/>
  <c r="N13" i="8" s="1"/>
  <c r="N73" i="8"/>
  <c r="N64" i="8"/>
  <c r="N60" i="8"/>
  <c r="N56" i="8"/>
  <c r="N51" i="8"/>
  <c r="N47" i="8"/>
  <c r="N43" i="8"/>
  <c r="N39" i="8"/>
  <c r="N35" i="8"/>
  <c r="N30" i="8"/>
  <c r="N26" i="8"/>
  <c r="N22" i="8"/>
  <c r="N18" i="8"/>
  <c r="N14" i="8"/>
  <c r="M71" i="8"/>
  <c r="N71" i="8" s="1"/>
  <c r="M62" i="8"/>
  <c r="N62" i="8" s="1"/>
  <c r="M58" i="8"/>
  <c r="N58" i="8" s="1"/>
  <c r="M54" i="8"/>
  <c r="N54" i="8" s="1"/>
  <c r="M49" i="8"/>
  <c r="N49" i="8" s="1"/>
  <c r="M45" i="8"/>
  <c r="N45" i="8" s="1"/>
  <c r="M41" i="8"/>
  <c r="N41" i="8" s="1"/>
  <c r="M37" i="8"/>
  <c r="N37" i="8" s="1"/>
  <c r="M32" i="8"/>
  <c r="N32" i="8" s="1"/>
  <c r="M28" i="8"/>
  <c r="N28" i="8" s="1"/>
  <c r="M24" i="8"/>
  <c r="N24" i="8" s="1"/>
  <c r="M20" i="8"/>
  <c r="N20" i="8" s="1"/>
  <c r="M16" i="8"/>
  <c r="N16" i="8" s="1"/>
  <c r="M12" i="8"/>
  <c r="N12" i="8" s="1"/>
  <c r="N10" i="8"/>
  <c r="A67" i="8" l="1"/>
  <c r="A68" i="8" s="1"/>
  <c r="A69" i="8" s="1"/>
  <c r="A70" i="8" s="1"/>
  <c r="A71" i="8" s="1"/>
  <c r="A72" i="8" s="1"/>
  <c r="A73" i="8" s="1"/>
  <c r="A74" i="8" s="1"/>
  <c r="N76" i="8"/>
</calcChain>
</file>

<file path=xl/sharedStrings.xml><?xml version="1.0" encoding="utf-8"?>
<sst xmlns="http://schemas.openxmlformats.org/spreadsheetml/2006/main" count="354" uniqueCount="159">
  <si>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</si>
  <si>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</si>
  <si>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</si>
  <si>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</si>
  <si>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</si>
  <si>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>Ponukaný výrobca</t>
  </si>
  <si>
    <t>Katalógové číslo ponúkaného tovaru</t>
  </si>
  <si>
    <t>bal</t>
  </si>
  <si>
    <t>CAS číslo</t>
  </si>
  <si>
    <t xml:space="preserve">1,2-Dimetoxyetán </t>
  </si>
  <si>
    <t>110-71-4</t>
  </si>
  <si>
    <t>DME, bezvodý 99,5%, bez inhibítorov, 250 ml</t>
  </si>
  <si>
    <t>1,3-dioxolan</t>
  </si>
  <si>
    <t>646-06-0</t>
  </si>
  <si>
    <t>1,4-Dioxán</t>
  </si>
  <si>
    <t>123-91-1</t>
  </si>
  <si>
    <t>1-metyl-2-pyrrolidón</t>
  </si>
  <si>
    <t>872-50-4</t>
  </si>
  <si>
    <t>NMP, bezvodý, 99,5%, 250 ml</t>
  </si>
  <si>
    <t>2-merkaptoetanol</t>
  </si>
  <si>
    <t>60-24-2</t>
  </si>
  <si>
    <t>BME, ≥99.0%, 100 ml</t>
  </si>
  <si>
    <t>2-Metoxyetanol</t>
  </si>
  <si>
    <t>109-86-4</t>
  </si>
  <si>
    <t xml:space="preserve">Acetón </t>
  </si>
  <si>
    <t>67-64-1</t>
  </si>
  <si>
    <t>Acetón, pre HPLC, ≥99.9%, 2.5 l</t>
  </si>
  <si>
    <t>Acetón, pre HPLC, ≥99.9%, 1 l</t>
  </si>
  <si>
    <t>ACS reagent kvalita, ≥99.5%, 1 l</t>
  </si>
  <si>
    <t>Acetón-D6</t>
  </si>
  <si>
    <t>666-52-4</t>
  </si>
  <si>
    <t>Acetón D6, pre NMR spektroskopiu 99,9% atómu D, 100 ml</t>
  </si>
  <si>
    <t xml:space="preserve">Acetonitril </t>
  </si>
  <si>
    <t>75-05-8</t>
  </si>
  <si>
    <t>Acetonitril ACS reagent, 99.5%, 500 ml</t>
  </si>
  <si>
    <t>Acetonitril extra suchý, &lt;0.005% vody, 1 l</t>
  </si>
  <si>
    <t>Acetonitril, pre HPLC, gradient grade kvalita, 2.5l</t>
  </si>
  <si>
    <t>Acetonitril, eluent additívum pre LC-MS, ≥99.9%, 1 l</t>
  </si>
  <si>
    <t xml:space="preserve">Acetonitril, pre HPLC, gradient grade kvalita, ≥99.9%, 1 l </t>
  </si>
  <si>
    <t>Acetonitril, LC-MS grade, 250 ml</t>
  </si>
  <si>
    <t>Benzén-D6</t>
  </si>
  <si>
    <t>1076-43-3</t>
  </si>
  <si>
    <t>Benzén D6, pre NMR spektroskopiu 99.6% atom D, 25 g</t>
  </si>
  <si>
    <t>Deutériumoxid</t>
  </si>
  <si>
    <t>7789-20-0</t>
  </si>
  <si>
    <t>D2O, 99.9 atom % D, 25 g</t>
  </si>
  <si>
    <t>D2O, 99.9 atom % D, 250 g</t>
  </si>
  <si>
    <t>Dietyléter</t>
  </si>
  <si>
    <t>60-29-7</t>
  </si>
  <si>
    <t>Dichlórmetán</t>
  </si>
  <si>
    <t>75-09-2</t>
  </si>
  <si>
    <t>Dichlórmetán, pre HPLC, 1 l</t>
  </si>
  <si>
    <t>Dichlórmetán, pre HPLC, 2.5 l</t>
  </si>
  <si>
    <t xml:space="preserve">Dimetylsulfoxid </t>
  </si>
  <si>
    <t>67-68-5</t>
  </si>
  <si>
    <t>DMSO, 99.9%, ACS reagent, p.a., 1 l</t>
  </si>
  <si>
    <t>Dimetylsulfoxid-D6</t>
  </si>
  <si>
    <t>2206-27-1</t>
  </si>
  <si>
    <t>DMSO-D6, s TMS (0,03 obj. %) pre NMR spektroskopiu, 25 ml</t>
  </si>
  <si>
    <t xml:space="preserve">Etanol </t>
  </si>
  <si>
    <t>64-17-5</t>
  </si>
  <si>
    <t xml:space="preserve">Etanol, &gt;99,9%, pre spektroskopiu, 2.5 l </t>
  </si>
  <si>
    <t>Etanol, absolútny, p. a., ACS, ISO, Reag. Ph Eur, 2.5 l</t>
  </si>
  <si>
    <t>Etanol, absolútny, pre HPLC, 99.8%, 2.5 l</t>
  </si>
  <si>
    <t>Etanol, 99.8%, HiPerSolv Chromanorm kvalita, 1 l</t>
  </si>
  <si>
    <t>Etanol, absolútny, pre HPLC, 99.8%, 1 l</t>
  </si>
  <si>
    <t xml:space="preserve">Etyl-acetát </t>
  </si>
  <si>
    <t>141-78-6</t>
  </si>
  <si>
    <t>Etyl-acetát, pre HPLC, 99.9%, 2.5 l</t>
  </si>
  <si>
    <t>Etyl-acetát, pre HPLC, 99.9%, 1 l</t>
  </si>
  <si>
    <t>Etyl-acetát, extra čistý, p.a., ACS kvalita, ≥99.5% (GC), 2.5 l</t>
  </si>
  <si>
    <t>Chloroform</t>
  </si>
  <si>
    <t>67-66-3</t>
  </si>
  <si>
    <t>pre UV-spektroskopiu, ≥99.8% (chloroform + etanol, GC), 500 ml</t>
  </si>
  <si>
    <t>Chloroform-D1 s TMS</t>
  </si>
  <si>
    <t>865-49-6</t>
  </si>
  <si>
    <t>Chloroform D1 s TMS (0,03 obj. %) pre NMR spektroskopiu, 500 ml</t>
  </si>
  <si>
    <t>Izopropanol (propán-2-ol)</t>
  </si>
  <si>
    <t>67-63-0</t>
  </si>
  <si>
    <t>Izopropanol (propán-2-ol), ≥99.7%, FCC, FG, 1 kg</t>
  </si>
  <si>
    <t>Izopropanol (propán-2-ol), pre HPLC, 1 l</t>
  </si>
  <si>
    <t>Izopropanol (propán-2-ol), pre HPLC, 2.5 l</t>
  </si>
  <si>
    <t xml:space="preserve">Metanol </t>
  </si>
  <si>
    <t>67-56-1</t>
  </si>
  <si>
    <t>Metanol pre HPLC, 1 l</t>
  </si>
  <si>
    <t>Metanol pre HPLC, 2.5 l</t>
  </si>
  <si>
    <t>Metanol pre LC-MS, 99.9%, 6x1 l</t>
  </si>
  <si>
    <t>Metanol pre HPLC, elektroforézu, 99.9%,  1 l</t>
  </si>
  <si>
    <t>Metanol, bezvodý, extra suchý, &lt;0.005% vody, 1 l</t>
  </si>
  <si>
    <t>Metanol-D4</t>
  </si>
  <si>
    <t>811-98-3</t>
  </si>
  <si>
    <t>Metanol-D4, pre NMR spektroskopiu 99,8% 25g</t>
  </si>
  <si>
    <t>98-94-2</t>
  </si>
  <si>
    <t>68-12-2</t>
  </si>
  <si>
    <t>DMF, extra suchý, &lt;0.005% vody, 1 l</t>
  </si>
  <si>
    <t>DMF, min. 99%, 2.5l</t>
  </si>
  <si>
    <t>DMF, min. 99%, 1 l</t>
  </si>
  <si>
    <t>110-54-3</t>
  </si>
  <si>
    <t>Propídiumjodid</t>
  </si>
  <si>
    <t>25535-16-4</t>
  </si>
  <si>
    <t>Propídium jodid, ≥94.0% (HPLC), 250 mg</t>
  </si>
  <si>
    <t>Propylénoxid</t>
  </si>
  <si>
    <t>75-56-9</t>
  </si>
  <si>
    <t>research grade kvalita, ≥99%, 500 ml</t>
  </si>
  <si>
    <t>Pyridín</t>
  </si>
  <si>
    <t>110-86-1</t>
  </si>
  <si>
    <t>Pyridín, reagent grade kvalita, ≥99%, 500 ml</t>
  </si>
  <si>
    <t>Pyridín, reagent grade kvalita, ≥99%, 1 l</t>
  </si>
  <si>
    <t>Tetrahydrofurán</t>
  </si>
  <si>
    <t>109-99-9</t>
  </si>
  <si>
    <t>THF, extra suchý, &lt;0.005% vody, 1 l</t>
  </si>
  <si>
    <t>Tetrametylsilán</t>
  </si>
  <si>
    <t>75-76-3</t>
  </si>
  <si>
    <t>TMS, analytický štandard, pre NMR spektroskopiu, ACS reagent kvalita, 25 ml</t>
  </si>
  <si>
    <t>Trietylamín</t>
  </si>
  <si>
    <t>121-44-8</t>
  </si>
  <si>
    <t>TEA, ≥99.5%, 500 ml</t>
  </si>
  <si>
    <t>DPH v eurách</t>
  </si>
  <si>
    <t>Predpokladané odberné množstvo predpokladaného balenia(ks/bal)</t>
  </si>
  <si>
    <t xml:space="preserve">  EUR bez DPH</t>
  </si>
  <si>
    <t xml:space="preserve">Sadzba  DPH       v % </t>
  </si>
  <si>
    <t>EUR s DPH</t>
  </si>
  <si>
    <t>EUR bez DPH</t>
  </si>
  <si>
    <t>Cena  za mernú jednotku (MJ)</t>
  </si>
  <si>
    <t>Cena za predpokladané množstvo MJ</t>
  </si>
  <si>
    <t>Ponuka</t>
  </si>
  <si>
    <t xml:space="preserve">Časť D:  Rozpúšťadlá vysokej čistoty 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</si>
  <si>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</si>
  <si>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r>
      <t xml:space="preserve">Uchádzač/Dodávateľ: </t>
    </r>
    <r>
      <rPr>
        <b/>
        <sz val="10"/>
        <color rgb="FFFF0000"/>
        <rFont val="Arial"/>
        <family val="2"/>
        <charset val="238"/>
      </rPr>
      <t>doplní uchádzač</t>
    </r>
  </si>
  <si>
    <t>Príloha č. 1 Rámcovej dohody</t>
  </si>
  <si>
    <t>Príloha č. 5 D súťažných podkladov</t>
  </si>
  <si>
    <r>
      <t>obsahuje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fenidon ako inhIbítor, ACS reagent kvalita, ≥99,8% , 500 ml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</si>
  <si>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,</t>
    </r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-Dimetylcyklohexylamín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</si>
  <si>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,</t>
    </r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-Dimetylcyclohexylamín, 99%, 1 l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</si>
  <si>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,</t>
    </r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-Dimetylformamid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</si>
  <si>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-Hexán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</si>
  <si>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-Hexán, pre HPLC, ≥95%, 1 l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</si>
  <si>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-Hexán, pre HPLC, ≥95%, 2.5 l</t>
    </r>
  </si>
  <si>
    <r>
      <rPr>
        <i/>
        <sz val="9"/>
        <color theme="1"/>
        <rFont val="Arial"/>
        <family val="2"/>
        <charset val="238"/>
      </rPr>
      <t>n</t>
    </r>
    <r>
      <rPr>
        <sz val="9"/>
        <color theme="1"/>
        <rFont val="Arial"/>
        <family val="2"/>
        <charset val="238"/>
      </rPr>
      <t>-Hexán, pre spektroskopiu, 99 %, 500 ml</t>
    </r>
  </si>
  <si>
    <t xml:space="preserve">Celková cena  predmetu zákazky v EUR bez DPH </t>
  </si>
  <si>
    <t xml:space="preserve">Celková cena  predmetu zákazky  v EUR s DPH </t>
  </si>
  <si>
    <t>V ...............................dňa ......................</t>
  </si>
  <si>
    <t>...................................................</t>
  </si>
  <si>
    <t>Meno, priezvisko, podpis                                                 osoby zodpovednej za uchádzača/dodávateľa</t>
  </si>
  <si>
    <t>Bezvodý, ~75 ppm BHT ako inhibítor, 99.8%, 100 ml</t>
  </si>
  <si>
    <t>Reagent grade kvalita, ≥99%, 500 ml</t>
  </si>
  <si>
    <t>Obsahuje 50 ppm BHT ako stabilizátor, ACS reagent kvalita, ≥99.3%, 500ml</t>
  </si>
  <si>
    <t>TEA, puriss. p.a., ≥99.5% (GC),1 l</t>
  </si>
  <si>
    <t>DMSO pre UHPLC-MS, LiChrosolv kvalita, 1 l</t>
  </si>
  <si>
    <t>MeOH pre UHPLC-MS, LiChrosolv kvalita, 1 l</t>
  </si>
  <si>
    <t>Silikagél pre stĺpcovú chromatografiu</t>
  </si>
  <si>
    <t xml:space="preserve">7631-86-9 (112926-00-8) </t>
  </si>
  <si>
    <t>Silikagél 60Ǻ (0,040 - 0,063 mm) pre kolónovú chromatografiu (230-400 mesh ASTM),  úroveň kvality MQ100, high-purity grade (9385), 1 kg</t>
  </si>
  <si>
    <t>Silikagél 60Ǻ (0,040 - 0,063 mm) pre kolónovú chromatografiu (230-400 mesh ASTM),  úroveň kvality MQ100, high-purity grade (9385), 5 kg</t>
  </si>
  <si>
    <t>Silikagél 60Ǻ (0,040 - 0,063 mm) pre kolónovú chromatografiu (230-400 mesh ASTM),  úroveň kvality MQ100, high-purity grade (9385), 25 kg</t>
  </si>
  <si>
    <t>TLC platničky pre kvapalinovú chromatografiu</t>
  </si>
  <si>
    <t>TLC platničky Silikagél 60 F254 na hliníkovej fólii , 20x20 cm, s prídavkom polyméru zamedzujúceho olupovanie, úroveň kvality MQ100 (5554), 25ks/bal</t>
  </si>
  <si>
    <t>THF, pre kvapalinovú chromatografiu,  pH 7 - 8,  &gt;99,9%, 1 l</t>
  </si>
  <si>
    <r>
      <t>Predmet zákazky/dohody:  Chemikálie</t>
    </r>
    <r>
      <rPr>
        <b/>
        <sz val="10"/>
        <color theme="1"/>
        <rFont val="Arial"/>
        <family val="2"/>
        <charset val="238"/>
      </rPr>
      <t xml:space="preserve"> pre biologický, chemický a molekulovo- biochemický výskum  - </t>
    </r>
    <r>
      <rPr>
        <b/>
        <sz val="10"/>
        <color rgb="FFFF0000"/>
        <rFont val="Arial"/>
        <family val="2"/>
        <charset val="238"/>
      </rPr>
      <t>Časť D: Špeciálne rozpúšťadlá a chromatografia</t>
    </r>
    <r>
      <rPr>
        <b/>
        <sz val="10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</si>
</sst>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3" borderId="0" applyNumberFormat="0" applyBorder="0" applyAlignment="0" applyProtection="0"/>
  </cellStyleXfs>
  <cellXfs count="55">
    <xf numFmtId="0" fontId="0" fillId="0" borderId="0" xfId="0"/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2" fontId="5" fillId="3" borderId="2" xfId="3" applyNumberFormat="1" applyFont="1" applyBorder="1" applyAlignment="1">
      <alignment horizontal="center" vertical="center" wrapText="1"/>
    </xf>
    <xf numFmtId="1" fontId="5" fillId="3" borderId="2" xfId="3" applyNumberFormat="1" applyFont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2" fontId="10" fillId="7" borderId="9" xfId="0" applyNumberFormat="1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wrapText="1"/>
    </xf>
    <xf numFmtId="0" fontId="13" fillId="0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4">
    <cellStyle name="Dobrá" xfId="3" builtinId="26"/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workbookViewId="0">
      <selection activeCell="T18" sqref="T18"/>
    </sheetView>
  </sheetViews>
  <sheetFormatPr defaultRowHeight="15" x14ac:dyDescent="0.25"/>
  <cols>
    <col min="1" max="1" width="6.85546875" customWidth="1"/>
    <col min="2" max="2" width="20.140625" customWidth="1"/>
    <col min="3" max="3" width="9.5703125" customWidth="1"/>
    <col min="4" max="4" width="26.5703125" customWidth="1"/>
    <col min="5" max="5" width="8" customWidth="1"/>
    <col min="6" max="6" width="7.28515625" customWidth="1"/>
    <col min="8" max="8" width="10.28515625" customWidth="1"/>
    <col min="10" max="10" width="7.28515625" customWidth="1"/>
    <col min="12" max="12" width="14.42578125" customWidth="1"/>
    <col min="13" max="13" width="8.140625" customWidth="1"/>
    <col min="14" max="14" width="14.85546875" customWidth="1"/>
    <col min="15" max="15" width="12" customWidth="1"/>
    <col min="16" max="16" width="15.28515625" customWidth="1"/>
  </cols>
  <sheetData>
    <row r="1" spans="1:16" ht="16.5" customHeight="1" x14ac:dyDescent="0.25">
      <c r="A1" s="43" t="s">
        <v>127</v>
      </c>
      <c r="B1" s="43"/>
      <c r="C1" s="43"/>
      <c r="D1" s="43"/>
      <c r="E1" s="43"/>
      <c r="F1" s="12"/>
      <c r="G1" s="12"/>
      <c r="H1" s="12"/>
      <c r="I1" s="12"/>
      <c r="J1" s="12"/>
    </row>
    <row r="2" spans="1:16" ht="14.25" customHeight="1" x14ac:dyDescent="0.25">
      <c r="A2" s="43" t="s">
        <v>158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6" ht="15.75" customHeight="1" x14ac:dyDescent="0.25">
      <c r="A3" s="43" t="s">
        <v>128</v>
      </c>
      <c r="B3" s="43"/>
      <c r="C3" s="43"/>
      <c r="D3" s="43"/>
      <c r="E3" s="43"/>
      <c r="F3" s="43"/>
      <c r="G3" s="43"/>
      <c r="H3" s="12"/>
      <c r="I3" s="12"/>
      <c r="J3" s="12"/>
    </row>
    <row r="4" spans="1:16" x14ac:dyDescent="0.25">
      <c r="A4" s="13"/>
      <c r="B4" s="13"/>
      <c r="C4" s="13"/>
      <c r="D4" s="14"/>
      <c r="E4" s="13"/>
      <c r="F4" s="13"/>
      <c r="G4" s="13"/>
      <c r="H4" s="12"/>
      <c r="I4" s="12"/>
      <c r="J4" s="12"/>
    </row>
    <row r="5" spans="1:16" ht="15" customHeight="1" x14ac:dyDescent="0.25">
      <c r="A5" s="44" t="s">
        <v>130</v>
      </c>
      <c r="B5" s="44"/>
      <c r="C5" s="44"/>
      <c r="D5" s="13"/>
      <c r="E5" s="13"/>
      <c r="F5" s="13"/>
      <c r="G5" s="13"/>
      <c r="H5" s="12"/>
      <c r="I5" s="12"/>
      <c r="J5" s="12"/>
    </row>
    <row r="6" spans="1:16" x14ac:dyDescent="0.25">
      <c r="A6" s="43" t="s">
        <v>129</v>
      </c>
      <c r="B6" s="43"/>
      <c r="C6" s="13"/>
      <c r="D6" s="13"/>
      <c r="E6" s="13"/>
      <c r="F6" s="13"/>
      <c r="G6" s="13"/>
      <c r="H6" s="12"/>
      <c r="I6" s="12"/>
      <c r="J6" s="12"/>
    </row>
    <row r="7" spans="1:16" ht="15.75" thickBot="1" x14ac:dyDescent="0.3"/>
    <row r="8" spans="1:16" ht="28.5" customHeight="1" thickBot="1" x14ac:dyDescent="0.3">
      <c r="A8" s="50" t="s">
        <v>126</v>
      </c>
      <c r="B8" s="53"/>
      <c r="C8" s="53"/>
      <c r="D8" s="53"/>
      <c r="E8" s="53"/>
      <c r="F8" s="53"/>
      <c r="G8" s="54"/>
      <c r="H8" s="50" t="s">
        <v>123</v>
      </c>
      <c r="I8" s="51"/>
      <c r="J8" s="51"/>
      <c r="K8" s="52"/>
      <c r="L8" s="50" t="s">
        <v>124</v>
      </c>
      <c r="M8" s="51"/>
      <c r="N8" s="52"/>
      <c r="O8" s="50" t="s">
        <v>125</v>
      </c>
      <c r="P8" s="52"/>
    </row>
    <row r="9" spans="1:16" ht="96.75" thickBot="1" x14ac:dyDescent="0.3">
      <c r="A9" s="8" t="s">
        <v>0</v>
      </c>
      <c r="B9" s="6" t="s">
        <v>1</v>
      </c>
      <c r="C9" s="9" t="s">
        <v>8</v>
      </c>
      <c r="D9" s="6" t="s">
        <v>2</v>
      </c>
      <c r="E9" s="6" t="s">
        <v>3</v>
      </c>
      <c r="F9" s="6" t="s">
        <v>4</v>
      </c>
      <c r="G9" s="6" t="s">
        <v>118</v>
      </c>
      <c r="H9" s="6" t="s">
        <v>119</v>
      </c>
      <c r="I9" s="6" t="s">
        <v>120</v>
      </c>
      <c r="J9" s="6" t="s">
        <v>117</v>
      </c>
      <c r="K9" s="6" t="s">
        <v>121</v>
      </c>
      <c r="L9" s="6" t="s">
        <v>122</v>
      </c>
      <c r="M9" s="7" t="s">
        <v>117</v>
      </c>
      <c r="N9" s="6" t="s">
        <v>121</v>
      </c>
      <c r="O9" s="10" t="s">
        <v>5</v>
      </c>
      <c r="P9" s="11" t="s">
        <v>6</v>
      </c>
    </row>
    <row r="10" spans="1:16" ht="27.75" customHeight="1" x14ac:dyDescent="0.25">
      <c r="A10" s="15">
        <v>1</v>
      </c>
      <c r="B10" s="29" t="s">
        <v>9</v>
      </c>
      <c r="C10" s="17" t="s">
        <v>10</v>
      </c>
      <c r="D10" s="31" t="s">
        <v>11</v>
      </c>
      <c r="E10" s="15" t="s">
        <v>7</v>
      </c>
      <c r="F10" s="15" t="s">
        <v>7</v>
      </c>
      <c r="G10" s="16">
        <v>1</v>
      </c>
      <c r="H10" s="18"/>
      <c r="I10" s="19"/>
      <c r="J10" s="20">
        <f>H10/100*I10</f>
        <v>0</v>
      </c>
      <c r="K10" s="21">
        <f t="shared" ref="K10:K42" si="0">H10+J10</f>
        <v>0</v>
      </c>
      <c r="L10" s="21">
        <f>G10*H10</f>
        <v>0</v>
      </c>
      <c r="M10" s="21">
        <f>L10/100*I10</f>
        <v>0</v>
      </c>
      <c r="N10" s="21">
        <f>L10+M10</f>
        <v>0</v>
      </c>
      <c r="O10" s="1"/>
      <c r="P10" s="1"/>
    </row>
    <row r="11" spans="1:16" ht="25.5" customHeight="1" x14ac:dyDescent="0.25">
      <c r="A11" s="15">
        <f>A10+1</f>
        <v>2</v>
      </c>
      <c r="B11" s="29" t="s">
        <v>12</v>
      </c>
      <c r="C11" s="22" t="s">
        <v>13</v>
      </c>
      <c r="D11" s="28" t="s">
        <v>144</v>
      </c>
      <c r="E11" s="15" t="s">
        <v>7</v>
      </c>
      <c r="F11" s="15" t="s">
        <v>7</v>
      </c>
      <c r="G11" s="16">
        <v>1</v>
      </c>
      <c r="H11" s="18"/>
      <c r="I11" s="19"/>
      <c r="J11" s="20">
        <f>H11/100*I11</f>
        <v>0</v>
      </c>
      <c r="K11" s="21">
        <f t="shared" si="0"/>
        <v>0</v>
      </c>
      <c r="L11" s="21">
        <f t="shared" ref="L11:L74" si="1">G11*H11</f>
        <v>0</v>
      </c>
      <c r="M11" s="21">
        <f t="shared" ref="M11:M74" si="2">L11/100*I11</f>
        <v>0</v>
      </c>
      <c r="N11" s="21">
        <f t="shared" ref="N11:N74" si="3">L11+M11</f>
        <v>0</v>
      </c>
      <c r="O11" s="2"/>
      <c r="P11" s="2"/>
    </row>
    <row r="12" spans="1:16" ht="23.25" customHeight="1" x14ac:dyDescent="0.25">
      <c r="A12" s="15">
        <f t="shared" ref="A12:A74" si="4">A11+1</f>
        <v>3</v>
      </c>
      <c r="B12" s="29" t="s">
        <v>14</v>
      </c>
      <c r="C12" s="23" t="s">
        <v>15</v>
      </c>
      <c r="D12" s="32" t="s">
        <v>145</v>
      </c>
      <c r="E12" s="15" t="s">
        <v>7</v>
      </c>
      <c r="F12" s="15" t="s">
        <v>7</v>
      </c>
      <c r="G12" s="15">
        <v>2</v>
      </c>
      <c r="H12" s="18"/>
      <c r="I12" s="19"/>
      <c r="J12" s="20">
        <f t="shared" ref="J12:J74" si="5">H12/100*I12</f>
        <v>0</v>
      </c>
      <c r="K12" s="21">
        <f t="shared" si="0"/>
        <v>0</v>
      </c>
      <c r="L12" s="21">
        <f t="shared" si="1"/>
        <v>0</v>
      </c>
      <c r="M12" s="21">
        <f t="shared" si="2"/>
        <v>0</v>
      </c>
      <c r="N12" s="21">
        <f t="shared" si="3"/>
        <v>0</v>
      </c>
      <c r="O12" s="2"/>
      <c r="P12" s="2"/>
    </row>
    <row r="13" spans="1:16" x14ac:dyDescent="0.25">
      <c r="A13" s="15">
        <f t="shared" si="4"/>
        <v>4</v>
      </c>
      <c r="B13" s="29" t="s">
        <v>16</v>
      </c>
      <c r="C13" s="22" t="s">
        <v>17</v>
      </c>
      <c r="D13" s="28" t="s">
        <v>18</v>
      </c>
      <c r="E13" s="15" t="s">
        <v>7</v>
      </c>
      <c r="F13" s="15" t="s">
        <v>7</v>
      </c>
      <c r="G13" s="16">
        <v>1</v>
      </c>
      <c r="H13" s="18"/>
      <c r="I13" s="19"/>
      <c r="J13" s="20">
        <f t="shared" si="5"/>
        <v>0</v>
      </c>
      <c r="K13" s="21">
        <f t="shared" si="0"/>
        <v>0</v>
      </c>
      <c r="L13" s="21">
        <f t="shared" si="1"/>
        <v>0</v>
      </c>
      <c r="M13" s="21">
        <f t="shared" si="2"/>
        <v>0</v>
      </c>
      <c r="N13" s="21">
        <f t="shared" si="3"/>
        <v>0</v>
      </c>
      <c r="O13" s="2"/>
      <c r="P13" s="2"/>
    </row>
    <row r="14" spans="1:16" ht="19.5" customHeight="1" x14ac:dyDescent="0.25">
      <c r="A14" s="15">
        <f t="shared" si="4"/>
        <v>5</v>
      </c>
      <c r="B14" s="28" t="s">
        <v>19</v>
      </c>
      <c r="C14" s="24" t="s">
        <v>20</v>
      </c>
      <c r="D14" s="28" t="s">
        <v>21</v>
      </c>
      <c r="E14" s="15" t="s">
        <v>7</v>
      </c>
      <c r="F14" s="15" t="s">
        <v>7</v>
      </c>
      <c r="G14" s="15">
        <v>4</v>
      </c>
      <c r="H14" s="18"/>
      <c r="I14" s="19"/>
      <c r="J14" s="20">
        <f t="shared" si="5"/>
        <v>0</v>
      </c>
      <c r="K14" s="21">
        <f t="shared" si="0"/>
        <v>0</v>
      </c>
      <c r="L14" s="21">
        <f t="shared" si="1"/>
        <v>0</v>
      </c>
      <c r="M14" s="21">
        <f t="shared" si="2"/>
        <v>0</v>
      </c>
      <c r="N14" s="21">
        <f t="shared" si="3"/>
        <v>0</v>
      </c>
      <c r="O14" s="2"/>
      <c r="P14" s="2"/>
    </row>
    <row r="15" spans="1:16" ht="37.5" customHeight="1" x14ac:dyDescent="0.25">
      <c r="A15" s="15">
        <f t="shared" si="4"/>
        <v>6</v>
      </c>
      <c r="B15" s="28" t="s">
        <v>22</v>
      </c>
      <c r="C15" s="24" t="s">
        <v>23</v>
      </c>
      <c r="D15" s="28" t="s">
        <v>146</v>
      </c>
      <c r="E15" s="15" t="s">
        <v>7</v>
      </c>
      <c r="F15" s="15" t="s">
        <v>7</v>
      </c>
      <c r="G15" s="15">
        <v>1</v>
      </c>
      <c r="H15" s="18"/>
      <c r="I15" s="19"/>
      <c r="J15" s="20">
        <f t="shared" si="5"/>
        <v>0</v>
      </c>
      <c r="K15" s="21">
        <f t="shared" si="0"/>
        <v>0</v>
      </c>
      <c r="L15" s="21">
        <f t="shared" si="1"/>
        <v>0</v>
      </c>
      <c r="M15" s="21">
        <f t="shared" si="2"/>
        <v>0</v>
      </c>
      <c r="N15" s="21">
        <f t="shared" si="3"/>
        <v>0</v>
      </c>
      <c r="O15" s="2"/>
      <c r="P15" s="3"/>
    </row>
    <row r="16" spans="1:16" ht="21.75" customHeight="1" x14ac:dyDescent="0.25">
      <c r="A16" s="15">
        <f t="shared" si="4"/>
        <v>7</v>
      </c>
      <c r="B16" s="28" t="s">
        <v>24</v>
      </c>
      <c r="C16" s="22" t="s">
        <v>25</v>
      </c>
      <c r="D16" s="28" t="s">
        <v>26</v>
      </c>
      <c r="E16" s="15" t="s">
        <v>7</v>
      </c>
      <c r="F16" s="15" t="s">
        <v>7</v>
      </c>
      <c r="G16" s="15">
        <v>10</v>
      </c>
      <c r="H16" s="18"/>
      <c r="I16" s="19"/>
      <c r="J16" s="20">
        <f t="shared" si="5"/>
        <v>0</v>
      </c>
      <c r="K16" s="21">
        <f t="shared" si="0"/>
        <v>0</v>
      </c>
      <c r="L16" s="21">
        <f t="shared" si="1"/>
        <v>0</v>
      </c>
      <c r="M16" s="21">
        <f t="shared" si="2"/>
        <v>0</v>
      </c>
      <c r="N16" s="21">
        <f t="shared" si="3"/>
        <v>0</v>
      </c>
      <c r="O16" s="2"/>
      <c r="P16" s="3"/>
    </row>
    <row r="17" spans="1:16" x14ac:dyDescent="0.25">
      <c r="A17" s="15">
        <f t="shared" si="4"/>
        <v>8</v>
      </c>
      <c r="B17" s="28" t="s">
        <v>24</v>
      </c>
      <c r="C17" s="22" t="s">
        <v>25</v>
      </c>
      <c r="D17" s="28" t="s">
        <v>27</v>
      </c>
      <c r="E17" s="15" t="s">
        <v>7</v>
      </c>
      <c r="F17" s="15" t="s">
        <v>7</v>
      </c>
      <c r="G17" s="15">
        <v>40</v>
      </c>
      <c r="H17" s="18"/>
      <c r="I17" s="19"/>
      <c r="J17" s="20">
        <f t="shared" si="5"/>
        <v>0</v>
      </c>
      <c r="K17" s="21">
        <f t="shared" si="0"/>
        <v>0</v>
      </c>
      <c r="L17" s="21">
        <f t="shared" si="1"/>
        <v>0</v>
      </c>
      <c r="M17" s="21">
        <f t="shared" si="2"/>
        <v>0</v>
      </c>
      <c r="N17" s="21">
        <f t="shared" si="3"/>
        <v>0</v>
      </c>
      <c r="O17" s="2"/>
      <c r="P17" s="3"/>
    </row>
    <row r="18" spans="1:16" ht="18.75" customHeight="1" x14ac:dyDescent="0.25">
      <c r="A18" s="15">
        <f t="shared" si="4"/>
        <v>9</v>
      </c>
      <c r="B18" s="28" t="s">
        <v>24</v>
      </c>
      <c r="C18" s="22" t="s">
        <v>25</v>
      </c>
      <c r="D18" s="28" t="s">
        <v>28</v>
      </c>
      <c r="E18" s="15" t="s">
        <v>7</v>
      </c>
      <c r="F18" s="15" t="s">
        <v>7</v>
      </c>
      <c r="G18" s="15">
        <v>2</v>
      </c>
      <c r="H18" s="18"/>
      <c r="I18" s="19"/>
      <c r="J18" s="20">
        <f t="shared" si="5"/>
        <v>0</v>
      </c>
      <c r="K18" s="21">
        <f t="shared" si="0"/>
        <v>0</v>
      </c>
      <c r="L18" s="21">
        <f t="shared" si="1"/>
        <v>0</v>
      </c>
      <c r="M18" s="21">
        <f t="shared" si="2"/>
        <v>0</v>
      </c>
      <c r="N18" s="21">
        <f t="shared" si="3"/>
        <v>0</v>
      </c>
      <c r="O18" s="2"/>
      <c r="P18" s="3"/>
    </row>
    <row r="19" spans="1:16" ht="36" x14ac:dyDescent="0.25">
      <c r="A19" s="15">
        <f t="shared" si="4"/>
        <v>10</v>
      </c>
      <c r="B19" s="28" t="s">
        <v>29</v>
      </c>
      <c r="C19" s="25" t="s">
        <v>30</v>
      </c>
      <c r="D19" s="28" t="s">
        <v>31</v>
      </c>
      <c r="E19" s="15" t="s">
        <v>7</v>
      </c>
      <c r="F19" s="15" t="s">
        <v>7</v>
      </c>
      <c r="G19" s="15">
        <v>3</v>
      </c>
      <c r="H19" s="18"/>
      <c r="I19" s="19"/>
      <c r="J19" s="20">
        <f t="shared" si="5"/>
        <v>0</v>
      </c>
      <c r="K19" s="21">
        <f t="shared" si="0"/>
        <v>0</v>
      </c>
      <c r="L19" s="21">
        <f t="shared" si="1"/>
        <v>0</v>
      </c>
      <c r="M19" s="21">
        <f t="shared" si="2"/>
        <v>0</v>
      </c>
      <c r="N19" s="21">
        <f t="shared" si="3"/>
        <v>0</v>
      </c>
      <c r="O19" s="2"/>
      <c r="P19" s="3"/>
    </row>
    <row r="20" spans="1:16" ht="24" x14ac:dyDescent="0.25">
      <c r="A20" s="15">
        <f t="shared" si="4"/>
        <v>11</v>
      </c>
      <c r="B20" s="28" t="s">
        <v>32</v>
      </c>
      <c r="C20" s="22" t="s">
        <v>33</v>
      </c>
      <c r="D20" s="28" t="s">
        <v>34</v>
      </c>
      <c r="E20" s="15" t="s">
        <v>7</v>
      </c>
      <c r="F20" s="15" t="s">
        <v>7</v>
      </c>
      <c r="G20" s="15">
        <v>25</v>
      </c>
      <c r="H20" s="18"/>
      <c r="I20" s="19"/>
      <c r="J20" s="20">
        <f t="shared" si="5"/>
        <v>0</v>
      </c>
      <c r="K20" s="21">
        <f t="shared" si="0"/>
        <v>0</v>
      </c>
      <c r="L20" s="21">
        <f t="shared" si="1"/>
        <v>0</v>
      </c>
      <c r="M20" s="21">
        <f t="shared" si="2"/>
        <v>0</v>
      </c>
      <c r="N20" s="21">
        <f t="shared" si="3"/>
        <v>0</v>
      </c>
      <c r="O20" s="2"/>
      <c r="P20" s="3"/>
    </row>
    <row r="21" spans="1:16" ht="24" x14ac:dyDescent="0.25">
      <c r="A21" s="15">
        <f t="shared" si="4"/>
        <v>12</v>
      </c>
      <c r="B21" s="28" t="s">
        <v>32</v>
      </c>
      <c r="C21" s="22" t="s">
        <v>33</v>
      </c>
      <c r="D21" s="28" t="s">
        <v>35</v>
      </c>
      <c r="E21" s="15" t="s">
        <v>7</v>
      </c>
      <c r="F21" s="15" t="s">
        <v>7</v>
      </c>
      <c r="G21" s="15">
        <v>5</v>
      </c>
      <c r="H21" s="18"/>
      <c r="I21" s="19"/>
      <c r="J21" s="20">
        <f t="shared" si="5"/>
        <v>0</v>
      </c>
      <c r="K21" s="21">
        <f t="shared" si="0"/>
        <v>0</v>
      </c>
      <c r="L21" s="21">
        <f t="shared" si="1"/>
        <v>0</v>
      </c>
      <c r="M21" s="21">
        <f t="shared" si="2"/>
        <v>0</v>
      </c>
      <c r="N21" s="21">
        <f t="shared" si="3"/>
        <v>0</v>
      </c>
      <c r="O21" s="2"/>
      <c r="P21" s="3"/>
    </row>
    <row r="22" spans="1:16" ht="24" x14ac:dyDescent="0.25">
      <c r="A22" s="15">
        <f t="shared" si="4"/>
        <v>13</v>
      </c>
      <c r="B22" s="28" t="s">
        <v>32</v>
      </c>
      <c r="C22" s="22" t="s">
        <v>33</v>
      </c>
      <c r="D22" s="28" t="s">
        <v>36</v>
      </c>
      <c r="E22" s="15" t="s">
        <v>7</v>
      </c>
      <c r="F22" s="15" t="s">
        <v>7</v>
      </c>
      <c r="G22" s="15">
        <v>25</v>
      </c>
      <c r="H22" s="18"/>
      <c r="I22" s="19"/>
      <c r="J22" s="20">
        <f t="shared" si="5"/>
        <v>0</v>
      </c>
      <c r="K22" s="21">
        <f t="shared" si="0"/>
        <v>0</v>
      </c>
      <c r="L22" s="21">
        <f t="shared" si="1"/>
        <v>0</v>
      </c>
      <c r="M22" s="21">
        <f t="shared" si="2"/>
        <v>0</v>
      </c>
      <c r="N22" s="21">
        <f t="shared" si="3"/>
        <v>0</v>
      </c>
      <c r="O22" s="2"/>
      <c r="P22" s="3"/>
    </row>
    <row r="23" spans="1:16" ht="24" x14ac:dyDescent="0.25">
      <c r="A23" s="15">
        <f t="shared" si="4"/>
        <v>14</v>
      </c>
      <c r="B23" s="28" t="s">
        <v>32</v>
      </c>
      <c r="C23" s="22" t="s">
        <v>33</v>
      </c>
      <c r="D23" s="28" t="s">
        <v>37</v>
      </c>
      <c r="E23" s="15" t="s">
        <v>7</v>
      </c>
      <c r="F23" s="15" t="s">
        <v>7</v>
      </c>
      <c r="G23" s="15">
        <v>45</v>
      </c>
      <c r="H23" s="18"/>
      <c r="I23" s="19"/>
      <c r="J23" s="20">
        <f t="shared" si="5"/>
        <v>0</v>
      </c>
      <c r="K23" s="21">
        <f t="shared" si="0"/>
        <v>0</v>
      </c>
      <c r="L23" s="21">
        <f t="shared" si="1"/>
        <v>0</v>
      </c>
      <c r="M23" s="21">
        <f t="shared" si="2"/>
        <v>0</v>
      </c>
      <c r="N23" s="21">
        <f t="shared" si="3"/>
        <v>0</v>
      </c>
      <c r="O23" s="2"/>
      <c r="P23" s="3"/>
    </row>
    <row r="24" spans="1:16" ht="24" x14ac:dyDescent="0.25">
      <c r="A24" s="15">
        <f t="shared" si="4"/>
        <v>15</v>
      </c>
      <c r="B24" s="28" t="s">
        <v>32</v>
      </c>
      <c r="C24" s="22" t="s">
        <v>33</v>
      </c>
      <c r="D24" s="28" t="s">
        <v>38</v>
      </c>
      <c r="E24" s="15" t="s">
        <v>7</v>
      </c>
      <c r="F24" s="15" t="s">
        <v>7</v>
      </c>
      <c r="G24" s="15">
        <v>2</v>
      </c>
      <c r="H24" s="18"/>
      <c r="I24" s="19"/>
      <c r="J24" s="20">
        <f t="shared" si="5"/>
        <v>0</v>
      </c>
      <c r="K24" s="21">
        <f t="shared" si="0"/>
        <v>0</v>
      </c>
      <c r="L24" s="21">
        <f t="shared" si="1"/>
        <v>0</v>
      </c>
      <c r="M24" s="21">
        <f t="shared" si="2"/>
        <v>0</v>
      </c>
      <c r="N24" s="21">
        <f t="shared" si="3"/>
        <v>0</v>
      </c>
      <c r="O24" s="2"/>
      <c r="P24" s="3"/>
    </row>
    <row r="25" spans="1:16" ht="16.5" customHeight="1" x14ac:dyDescent="0.25">
      <c r="A25" s="15">
        <f t="shared" si="4"/>
        <v>16</v>
      </c>
      <c r="B25" s="29" t="s">
        <v>32</v>
      </c>
      <c r="C25" s="15" t="s">
        <v>33</v>
      </c>
      <c r="D25" s="28" t="s">
        <v>39</v>
      </c>
      <c r="E25" s="15" t="s">
        <v>7</v>
      </c>
      <c r="F25" s="15" t="s">
        <v>7</v>
      </c>
      <c r="G25" s="16">
        <v>2</v>
      </c>
      <c r="H25" s="18"/>
      <c r="I25" s="19"/>
      <c r="J25" s="20">
        <f t="shared" si="5"/>
        <v>0</v>
      </c>
      <c r="K25" s="21">
        <f t="shared" si="0"/>
        <v>0</v>
      </c>
      <c r="L25" s="21">
        <f t="shared" si="1"/>
        <v>0</v>
      </c>
      <c r="M25" s="21">
        <f t="shared" si="2"/>
        <v>0</v>
      </c>
      <c r="N25" s="21">
        <f t="shared" si="3"/>
        <v>0</v>
      </c>
      <c r="O25" s="2"/>
      <c r="P25" s="3"/>
    </row>
    <row r="26" spans="1:16" ht="36" x14ac:dyDescent="0.25">
      <c r="A26" s="15">
        <f t="shared" si="4"/>
        <v>17</v>
      </c>
      <c r="B26" s="28" t="s">
        <v>40</v>
      </c>
      <c r="C26" s="24" t="s">
        <v>41</v>
      </c>
      <c r="D26" s="28" t="s">
        <v>42</v>
      </c>
      <c r="E26" s="15" t="s">
        <v>7</v>
      </c>
      <c r="F26" s="15" t="s">
        <v>7</v>
      </c>
      <c r="G26" s="15">
        <v>5</v>
      </c>
      <c r="H26" s="18"/>
      <c r="I26" s="19"/>
      <c r="J26" s="20">
        <f t="shared" si="5"/>
        <v>0</v>
      </c>
      <c r="K26" s="21">
        <f t="shared" si="0"/>
        <v>0</v>
      </c>
      <c r="L26" s="21">
        <f t="shared" si="1"/>
        <v>0</v>
      </c>
      <c r="M26" s="21">
        <f t="shared" si="2"/>
        <v>0</v>
      </c>
      <c r="N26" s="21">
        <f t="shared" si="3"/>
        <v>0</v>
      </c>
      <c r="O26" s="2"/>
      <c r="P26" s="3"/>
    </row>
    <row r="27" spans="1:16" x14ac:dyDescent="0.25">
      <c r="A27" s="15">
        <f t="shared" si="4"/>
        <v>18</v>
      </c>
      <c r="B27" s="28" t="s">
        <v>43</v>
      </c>
      <c r="C27" s="24" t="s">
        <v>44</v>
      </c>
      <c r="D27" s="28" t="s">
        <v>45</v>
      </c>
      <c r="E27" s="15" t="s">
        <v>7</v>
      </c>
      <c r="F27" s="15" t="s">
        <v>7</v>
      </c>
      <c r="G27" s="15">
        <v>1</v>
      </c>
      <c r="H27" s="18"/>
      <c r="I27" s="19"/>
      <c r="J27" s="20">
        <f t="shared" si="5"/>
        <v>0</v>
      </c>
      <c r="K27" s="21">
        <f t="shared" si="0"/>
        <v>0</v>
      </c>
      <c r="L27" s="21">
        <f t="shared" si="1"/>
        <v>0</v>
      </c>
      <c r="M27" s="21">
        <f t="shared" si="2"/>
        <v>0</v>
      </c>
      <c r="N27" s="21">
        <f t="shared" si="3"/>
        <v>0</v>
      </c>
      <c r="O27" s="2"/>
      <c r="P27" s="3"/>
    </row>
    <row r="28" spans="1:16" x14ac:dyDescent="0.25">
      <c r="A28" s="15">
        <f t="shared" si="4"/>
        <v>19</v>
      </c>
      <c r="B28" s="28" t="s">
        <v>43</v>
      </c>
      <c r="C28" s="24" t="s">
        <v>44</v>
      </c>
      <c r="D28" s="28" t="s">
        <v>46</v>
      </c>
      <c r="E28" s="15" t="s">
        <v>7</v>
      </c>
      <c r="F28" s="15" t="s">
        <v>7</v>
      </c>
      <c r="G28" s="15">
        <v>3</v>
      </c>
      <c r="H28" s="18"/>
      <c r="I28" s="19"/>
      <c r="J28" s="20">
        <f t="shared" si="5"/>
        <v>0</v>
      </c>
      <c r="K28" s="21">
        <f t="shared" si="0"/>
        <v>0</v>
      </c>
      <c r="L28" s="21">
        <f t="shared" si="1"/>
        <v>0</v>
      </c>
      <c r="M28" s="21">
        <f t="shared" si="2"/>
        <v>0</v>
      </c>
      <c r="N28" s="21">
        <f t="shared" si="3"/>
        <v>0</v>
      </c>
      <c r="O28" s="2"/>
      <c r="P28" s="4"/>
    </row>
    <row r="29" spans="1:16" ht="36" x14ac:dyDescent="0.25">
      <c r="A29" s="15">
        <f t="shared" si="4"/>
        <v>20</v>
      </c>
      <c r="B29" s="29" t="s">
        <v>47</v>
      </c>
      <c r="C29" s="15" t="s">
        <v>48</v>
      </c>
      <c r="D29" s="28" t="s">
        <v>131</v>
      </c>
      <c r="E29" s="15" t="s">
        <v>7</v>
      </c>
      <c r="F29" s="15" t="s">
        <v>7</v>
      </c>
      <c r="G29" s="16">
        <v>1</v>
      </c>
      <c r="H29" s="18"/>
      <c r="I29" s="19"/>
      <c r="J29" s="20">
        <f t="shared" si="5"/>
        <v>0</v>
      </c>
      <c r="K29" s="21">
        <f t="shared" si="0"/>
        <v>0</v>
      </c>
      <c r="L29" s="21">
        <f t="shared" si="1"/>
        <v>0</v>
      </c>
      <c r="M29" s="21">
        <f t="shared" si="2"/>
        <v>0</v>
      </c>
      <c r="N29" s="21">
        <f t="shared" si="3"/>
        <v>0</v>
      </c>
      <c r="O29" s="2"/>
      <c r="P29" s="4"/>
    </row>
    <row r="30" spans="1:16" x14ac:dyDescent="0.25">
      <c r="A30" s="15">
        <f t="shared" si="4"/>
        <v>21</v>
      </c>
      <c r="B30" s="28" t="s">
        <v>49</v>
      </c>
      <c r="C30" s="24" t="s">
        <v>50</v>
      </c>
      <c r="D30" s="28" t="s">
        <v>51</v>
      </c>
      <c r="E30" s="15" t="s">
        <v>7</v>
      </c>
      <c r="F30" s="15" t="s">
        <v>7</v>
      </c>
      <c r="G30" s="15">
        <v>10</v>
      </c>
      <c r="H30" s="18"/>
      <c r="I30" s="19"/>
      <c r="J30" s="20">
        <f t="shared" si="5"/>
        <v>0</v>
      </c>
      <c r="K30" s="21">
        <f t="shared" si="0"/>
        <v>0</v>
      </c>
      <c r="L30" s="21">
        <f t="shared" si="1"/>
        <v>0</v>
      </c>
      <c r="M30" s="21">
        <f t="shared" si="2"/>
        <v>0</v>
      </c>
      <c r="N30" s="21">
        <f t="shared" si="3"/>
        <v>0</v>
      </c>
      <c r="O30" s="2"/>
      <c r="P30" s="3"/>
    </row>
    <row r="31" spans="1:16" x14ac:dyDescent="0.25">
      <c r="A31" s="15">
        <f t="shared" si="4"/>
        <v>22</v>
      </c>
      <c r="B31" s="28" t="s">
        <v>49</v>
      </c>
      <c r="C31" s="24" t="s">
        <v>50</v>
      </c>
      <c r="D31" s="28" t="s">
        <v>52</v>
      </c>
      <c r="E31" s="15" t="s">
        <v>7</v>
      </c>
      <c r="F31" s="15" t="s">
        <v>7</v>
      </c>
      <c r="G31" s="15">
        <v>10</v>
      </c>
      <c r="H31" s="18"/>
      <c r="I31" s="19"/>
      <c r="J31" s="20">
        <f t="shared" si="5"/>
        <v>0</v>
      </c>
      <c r="K31" s="21">
        <f t="shared" si="0"/>
        <v>0</v>
      </c>
      <c r="L31" s="21">
        <f t="shared" si="1"/>
        <v>0</v>
      </c>
      <c r="M31" s="21">
        <f t="shared" si="2"/>
        <v>0</v>
      </c>
      <c r="N31" s="21">
        <f t="shared" si="3"/>
        <v>0</v>
      </c>
      <c r="O31" s="2"/>
      <c r="P31" s="3"/>
    </row>
    <row r="32" spans="1:16" ht="24" x14ac:dyDescent="0.25">
      <c r="A32" s="15">
        <f t="shared" si="4"/>
        <v>23</v>
      </c>
      <c r="B32" s="28" t="s">
        <v>53</v>
      </c>
      <c r="C32" s="24" t="s">
        <v>54</v>
      </c>
      <c r="D32" s="28" t="s">
        <v>55</v>
      </c>
      <c r="E32" s="15" t="s">
        <v>7</v>
      </c>
      <c r="F32" s="15" t="s">
        <v>7</v>
      </c>
      <c r="G32" s="15">
        <v>8</v>
      </c>
      <c r="H32" s="18"/>
      <c r="I32" s="19"/>
      <c r="J32" s="20">
        <f t="shared" si="5"/>
        <v>0</v>
      </c>
      <c r="K32" s="21">
        <f t="shared" si="0"/>
        <v>0</v>
      </c>
      <c r="L32" s="21">
        <f t="shared" si="1"/>
        <v>0</v>
      </c>
      <c r="M32" s="21">
        <f t="shared" si="2"/>
        <v>0</v>
      </c>
      <c r="N32" s="21">
        <f t="shared" si="3"/>
        <v>0</v>
      </c>
      <c r="O32" s="2"/>
      <c r="P32" s="4"/>
    </row>
    <row r="33" spans="1:16" ht="24.75" x14ac:dyDescent="0.25">
      <c r="A33" s="15">
        <f t="shared" si="4"/>
        <v>24</v>
      </c>
      <c r="B33" s="28" t="s">
        <v>53</v>
      </c>
      <c r="C33" s="34" t="s">
        <v>54</v>
      </c>
      <c r="D33" s="35" t="s">
        <v>148</v>
      </c>
      <c r="E33" s="15" t="s">
        <v>7</v>
      </c>
      <c r="F33" s="15" t="s">
        <v>7</v>
      </c>
      <c r="G33" s="15">
        <v>1</v>
      </c>
      <c r="H33" s="18"/>
      <c r="I33" s="19"/>
      <c r="J33" s="20">
        <f t="shared" si="5"/>
        <v>0</v>
      </c>
      <c r="K33" s="21"/>
      <c r="L33" s="21"/>
      <c r="M33" s="21"/>
      <c r="N33" s="21"/>
      <c r="O33" s="2"/>
      <c r="P33" s="4"/>
    </row>
    <row r="34" spans="1:16" ht="24" x14ac:dyDescent="0.25">
      <c r="A34" s="15">
        <f t="shared" si="4"/>
        <v>25</v>
      </c>
      <c r="B34" s="28" t="s">
        <v>56</v>
      </c>
      <c r="C34" s="24" t="s">
        <v>57</v>
      </c>
      <c r="D34" s="28" t="s">
        <v>58</v>
      </c>
      <c r="E34" s="15" t="s">
        <v>7</v>
      </c>
      <c r="F34" s="15" t="s">
        <v>7</v>
      </c>
      <c r="G34" s="15">
        <v>2</v>
      </c>
      <c r="H34" s="18"/>
      <c r="I34" s="19"/>
      <c r="J34" s="20">
        <f t="shared" si="5"/>
        <v>0</v>
      </c>
      <c r="K34" s="21">
        <f t="shared" si="0"/>
        <v>0</v>
      </c>
      <c r="L34" s="21">
        <f t="shared" si="1"/>
        <v>0</v>
      </c>
      <c r="M34" s="21">
        <f t="shared" si="2"/>
        <v>0</v>
      </c>
      <c r="N34" s="21">
        <f t="shared" si="3"/>
        <v>0</v>
      </c>
      <c r="O34" s="2"/>
      <c r="P34" s="4"/>
    </row>
    <row r="35" spans="1:16" ht="24" x14ac:dyDescent="0.25">
      <c r="A35" s="15">
        <f t="shared" si="4"/>
        <v>26</v>
      </c>
      <c r="B35" s="28" t="s">
        <v>59</v>
      </c>
      <c r="C35" s="22" t="s">
        <v>60</v>
      </c>
      <c r="D35" s="28" t="s">
        <v>61</v>
      </c>
      <c r="E35" s="15" t="s">
        <v>7</v>
      </c>
      <c r="F35" s="15" t="s">
        <v>7</v>
      </c>
      <c r="G35" s="15">
        <v>10</v>
      </c>
      <c r="H35" s="18"/>
      <c r="I35" s="19"/>
      <c r="J35" s="20">
        <f t="shared" si="5"/>
        <v>0</v>
      </c>
      <c r="K35" s="21">
        <f t="shared" si="0"/>
        <v>0</v>
      </c>
      <c r="L35" s="21">
        <f t="shared" si="1"/>
        <v>0</v>
      </c>
      <c r="M35" s="21">
        <f t="shared" si="2"/>
        <v>0</v>
      </c>
      <c r="N35" s="21">
        <f t="shared" si="3"/>
        <v>0</v>
      </c>
      <c r="O35" s="2"/>
      <c r="P35" s="5"/>
    </row>
    <row r="36" spans="1:16" ht="24" x14ac:dyDescent="0.25">
      <c r="A36" s="15">
        <f t="shared" si="4"/>
        <v>27</v>
      </c>
      <c r="B36" s="28" t="s">
        <v>59</v>
      </c>
      <c r="C36" s="22" t="s">
        <v>60</v>
      </c>
      <c r="D36" s="28" t="s">
        <v>62</v>
      </c>
      <c r="E36" s="15" t="s">
        <v>7</v>
      </c>
      <c r="F36" s="15" t="s">
        <v>7</v>
      </c>
      <c r="G36" s="15">
        <v>11</v>
      </c>
      <c r="H36" s="18"/>
      <c r="I36" s="19"/>
      <c r="J36" s="20">
        <f t="shared" si="5"/>
        <v>0</v>
      </c>
      <c r="K36" s="21">
        <f t="shared" si="0"/>
        <v>0</v>
      </c>
      <c r="L36" s="21">
        <f t="shared" si="1"/>
        <v>0</v>
      </c>
      <c r="M36" s="21">
        <f t="shared" si="2"/>
        <v>0</v>
      </c>
      <c r="N36" s="21">
        <f t="shared" si="3"/>
        <v>0</v>
      </c>
      <c r="O36" s="2"/>
      <c r="P36" s="3"/>
    </row>
    <row r="37" spans="1:16" ht="24" x14ac:dyDescent="0.25">
      <c r="A37" s="15">
        <f t="shared" si="4"/>
        <v>28</v>
      </c>
      <c r="B37" s="28" t="s">
        <v>59</v>
      </c>
      <c r="C37" s="22" t="s">
        <v>60</v>
      </c>
      <c r="D37" s="28" t="s">
        <v>63</v>
      </c>
      <c r="E37" s="15" t="s">
        <v>7</v>
      </c>
      <c r="F37" s="15" t="s">
        <v>7</v>
      </c>
      <c r="G37" s="15">
        <v>5</v>
      </c>
      <c r="H37" s="18"/>
      <c r="I37" s="19"/>
      <c r="J37" s="20">
        <f t="shared" si="5"/>
        <v>0</v>
      </c>
      <c r="K37" s="21">
        <f t="shared" si="0"/>
        <v>0</v>
      </c>
      <c r="L37" s="21">
        <f t="shared" si="1"/>
        <v>0</v>
      </c>
      <c r="M37" s="21">
        <f t="shared" si="2"/>
        <v>0</v>
      </c>
      <c r="N37" s="21">
        <f t="shared" si="3"/>
        <v>0</v>
      </c>
      <c r="O37" s="2"/>
      <c r="P37" s="3"/>
    </row>
    <row r="38" spans="1:16" ht="24" x14ac:dyDescent="0.25">
      <c r="A38" s="15">
        <f t="shared" si="4"/>
        <v>29</v>
      </c>
      <c r="B38" s="28" t="s">
        <v>59</v>
      </c>
      <c r="C38" s="22" t="s">
        <v>60</v>
      </c>
      <c r="D38" s="28" t="s">
        <v>64</v>
      </c>
      <c r="E38" s="15" t="s">
        <v>7</v>
      </c>
      <c r="F38" s="15" t="s">
        <v>7</v>
      </c>
      <c r="G38" s="15">
        <v>10</v>
      </c>
      <c r="H38" s="18"/>
      <c r="I38" s="19"/>
      <c r="J38" s="20">
        <f t="shared" si="5"/>
        <v>0</v>
      </c>
      <c r="K38" s="21">
        <f t="shared" si="0"/>
        <v>0</v>
      </c>
      <c r="L38" s="21">
        <f t="shared" si="1"/>
        <v>0</v>
      </c>
      <c r="M38" s="21">
        <f t="shared" si="2"/>
        <v>0</v>
      </c>
      <c r="N38" s="21">
        <f t="shared" si="3"/>
        <v>0</v>
      </c>
      <c r="O38" s="2"/>
      <c r="P38" s="4"/>
    </row>
    <row r="39" spans="1:16" ht="24" x14ac:dyDescent="0.25">
      <c r="A39" s="15">
        <f t="shared" si="4"/>
        <v>30</v>
      </c>
      <c r="B39" s="28" t="s">
        <v>59</v>
      </c>
      <c r="C39" s="22" t="s">
        <v>60</v>
      </c>
      <c r="D39" s="28" t="s">
        <v>65</v>
      </c>
      <c r="E39" s="15" t="s">
        <v>7</v>
      </c>
      <c r="F39" s="15" t="s">
        <v>7</v>
      </c>
      <c r="G39" s="15">
        <v>119</v>
      </c>
      <c r="H39" s="18"/>
      <c r="I39" s="19"/>
      <c r="J39" s="20">
        <f t="shared" si="5"/>
        <v>0</v>
      </c>
      <c r="K39" s="21">
        <f t="shared" si="0"/>
        <v>0</v>
      </c>
      <c r="L39" s="21">
        <f t="shared" si="1"/>
        <v>0</v>
      </c>
      <c r="M39" s="21">
        <f t="shared" si="2"/>
        <v>0</v>
      </c>
      <c r="N39" s="21">
        <f t="shared" si="3"/>
        <v>0</v>
      </c>
      <c r="O39" s="2"/>
      <c r="P39" s="3"/>
    </row>
    <row r="40" spans="1:16" ht="24" x14ac:dyDescent="0.25">
      <c r="A40" s="15">
        <f t="shared" si="4"/>
        <v>31</v>
      </c>
      <c r="B40" s="28" t="s">
        <v>66</v>
      </c>
      <c r="C40" s="22" t="s">
        <v>67</v>
      </c>
      <c r="D40" s="28" t="s">
        <v>68</v>
      </c>
      <c r="E40" s="15" t="s">
        <v>7</v>
      </c>
      <c r="F40" s="15" t="s">
        <v>7</v>
      </c>
      <c r="G40" s="16">
        <v>1</v>
      </c>
      <c r="H40" s="18"/>
      <c r="I40" s="19"/>
      <c r="J40" s="20">
        <f t="shared" si="5"/>
        <v>0</v>
      </c>
      <c r="K40" s="21">
        <f t="shared" si="0"/>
        <v>0</v>
      </c>
      <c r="L40" s="21">
        <f t="shared" si="1"/>
        <v>0</v>
      </c>
      <c r="M40" s="21">
        <f t="shared" si="2"/>
        <v>0</v>
      </c>
      <c r="N40" s="21">
        <f t="shared" si="3"/>
        <v>0</v>
      </c>
      <c r="O40" s="2"/>
      <c r="P40" s="3"/>
    </row>
    <row r="41" spans="1:16" ht="24" x14ac:dyDescent="0.25">
      <c r="A41" s="15">
        <f t="shared" si="4"/>
        <v>32</v>
      </c>
      <c r="B41" s="28" t="s">
        <v>66</v>
      </c>
      <c r="C41" s="22" t="s">
        <v>67</v>
      </c>
      <c r="D41" s="28" t="s">
        <v>69</v>
      </c>
      <c r="E41" s="15" t="s">
        <v>7</v>
      </c>
      <c r="F41" s="15" t="s">
        <v>7</v>
      </c>
      <c r="G41" s="15">
        <v>2</v>
      </c>
      <c r="H41" s="18"/>
      <c r="I41" s="19"/>
      <c r="J41" s="20">
        <f t="shared" si="5"/>
        <v>0</v>
      </c>
      <c r="K41" s="21">
        <f t="shared" si="0"/>
        <v>0</v>
      </c>
      <c r="L41" s="21">
        <f t="shared" si="1"/>
        <v>0</v>
      </c>
      <c r="M41" s="21">
        <f t="shared" si="2"/>
        <v>0</v>
      </c>
      <c r="N41" s="21">
        <f t="shared" si="3"/>
        <v>0</v>
      </c>
      <c r="O41" s="2"/>
      <c r="P41" s="3"/>
    </row>
    <row r="42" spans="1:16" ht="24" x14ac:dyDescent="0.25">
      <c r="A42" s="15">
        <f t="shared" si="4"/>
        <v>33</v>
      </c>
      <c r="B42" s="28" t="s">
        <v>66</v>
      </c>
      <c r="C42" s="22" t="s">
        <v>67</v>
      </c>
      <c r="D42" s="28" t="s">
        <v>70</v>
      </c>
      <c r="E42" s="15" t="s">
        <v>7</v>
      </c>
      <c r="F42" s="15" t="s">
        <v>7</v>
      </c>
      <c r="G42" s="15">
        <v>2</v>
      </c>
      <c r="H42" s="18"/>
      <c r="I42" s="19"/>
      <c r="J42" s="20">
        <f t="shared" si="5"/>
        <v>0</v>
      </c>
      <c r="K42" s="21">
        <f t="shared" si="0"/>
        <v>0</v>
      </c>
      <c r="L42" s="21">
        <f t="shared" si="1"/>
        <v>0</v>
      </c>
      <c r="M42" s="21">
        <f t="shared" si="2"/>
        <v>0</v>
      </c>
      <c r="N42" s="21">
        <f t="shared" si="3"/>
        <v>0</v>
      </c>
      <c r="O42" s="2"/>
      <c r="P42" s="3"/>
    </row>
    <row r="43" spans="1:16" ht="36" x14ac:dyDescent="0.25">
      <c r="A43" s="15">
        <f t="shared" si="4"/>
        <v>34</v>
      </c>
      <c r="B43" s="30" t="s">
        <v>71</v>
      </c>
      <c r="C43" s="22" t="s">
        <v>72</v>
      </c>
      <c r="D43" s="33" t="s">
        <v>73</v>
      </c>
      <c r="E43" s="15" t="s">
        <v>7</v>
      </c>
      <c r="F43" s="15" t="s">
        <v>7</v>
      </c>
      <c r="G43" s="15">
        <v>1</v>
      </c>
      <c r="H43" s="18"/>
      <c r="I43" s="19"/>
      <c r="J43" s="20">
        <f t="shared" si="5"/>
        <v>0</v>
      </c>
      <c r="K43" s="21">
        <f t="shared" ref="K43:K74" si="6">H43+J43</f>
        <v>0</v>
      </c>
      <c r="L43" s="21">
        <f t="shared" si="1"/>
        <v>0</v>
      </c>
      <c r="M43" s="21">
        <f t="shared" si="2"/>
        <v>0</v>
      </c>
      <c r="N43" s="21">
        <f t="shared" si="3"/>
        <v>0</v>
      </c>
      <c r="O43" s="2"/>
      <c r="P43" s="3"/>
    </row>
    <row r="44" spans="1:16" ht="36" x14ac:dyDescent="0.25">
      <c r="A44" s="15">
        <f t="shared" si="4"/>
        <v>35</v>
      </c>
      <c r="B44" s="28" t="s">
        <v>74</v>
      </c>
      <c r="C44" s="24" t="s">
        <v>75</v>
      </c>
      <c r="D44" s="28" t="s">
        <v>76</v>
      </c>
      <c r="E44" s="15" t="s">
        <v>7</v>
      </c>
      <c r="F44" s="15" t="s">
        <v>7</v>
      </c>
      <c r="G44" s="15">
        <v>7</v>
      </c>
      <c r="H44" s="18"/>
      <c r="I44" s="19"/>
      <c r="J44" s="20">
        <f t="shared" si="5"/>
        <v>0</v>
      </c>
      <c r="K44" s="21">
        <f t="shared" si="6"/>
        <v>0</v>
      </c>
      <c r="L44" s="21">
        <f t="shared" si="1"/>
        <v>0</v>
      </c>
      <c r="M44" s="21">
        <f t="shared" si="2"/>
        <v>0</v>
      </c>
      <c r="N44" s="21">
        <f t="shared" si="3"/>
        <v>0</v>
      </c>
      <c r="O44" s="2"/>
      <c r="P44" s="3"/>
    </row>
    <row r="45" spans="1:16" ht="24" x14ac:dyDescent="0.25">
      <c r="A45" s="15">
        <f t="shared" si="4"/>
        <v>36</v>
      </c>
      <c r="B45" s="28" t="s">
        <v>77</v>
      </c>
      <c r="C45" s="22" t="s">
        <v>78</v>
      </c>
      <c r="D45" s="28" t="s">
        <v>79</v>
      </c>
      <c r="E45" s="15" t="s">
        <v>7</v>
      </c>
      <c r="F45" s="15" t="s">
        <v>7</v>
      </c>
      <c r="G45" s="15">
        <v>3</v>
      </c>
      <c r="H45" s="18"/>
      <c r="I45" s="19"/>
      <c r="J45" s="20">
        <f t="shared" si="5"/>
        <v>0</v>
      </c>
      <c r="K45" s="21">
        <f t="shared" si="6"/>
        <v>0</v>
      </c>
      <c r="L45" s="21">
        <f t="shared" si="1"/>
        <v>0</v>
      </c>
      <c r="M45" s="21">
        <f t="shared" si="2"/>
        <v>0</v>
      </c>
      <c r="N45" s="21">
        <f t="shared" si="3"/>
        <v>0</v>
      </c>
      <c r="O45" s="2"/>
      <c r="P45" s="4"/>
    </row>
    <row r="46" spans="1:16" ht="24" x14ac:dyDescent="0.25">
      <c r="A46" s="15">
        <f t="shared" si="4"/>
        <v>37</v>
      </c>
      <c r="B46" s="28" t="s">
        <v>77</v>
      </c>
      <c r="C46" s="22" t="s">
        <v>78</v>
      </c>
      <c r="D46" s="28" t="s">
        <v>80</v>
      </c>
      <c r="E46" s="15" t="s">
        <v>7</v>
      </c>
      <c r="F46" s="15" t="s">
        <v>7</v>
      </c>
      <c r="G46" s="15">
        <v>1</v>
      </c>
      <c r="H46" s="18"/>
      <c r="I46" s="19"/>
      <c r="J46" s="20">
        <f t="shared" si="5"/>
        <v>0</v>
      </c>
      <c r="K46" s="21">
        <f t="shared" si="6"/>
        <v>0</v>
      </c>
      <c r="L46" s="21">
        <f t="shared" si="1"/>
        <v>0</v>
      </c>
      <c r="M46" s="21">
        <f t="shared" si="2"/>
        <v>0</v>
      </c>
      <c r="N46" s="21">
        <f t="shared" si="3"/>
        <v>0</v>
      </c>
      <c r="O46" s="2"/>
      <c r="P46" s="4"/>
    </row>
    <row r="47" spans="1:16" ht="24" x14ac:dyDescent="0.25">
      <c r="A47" s="15">
        <f t="shared" si="4"/>
        <v>38</v>
      </c>
      <c r="B47" s="28" t="s">
        <v>77</v>
      </c>
      <c r="C47" s="22" t="s">
        <v>78</v>
      </c>
      <c r="D47" s="28" t="s">
        <v>81</v>
      </c>
      <c r="E47" s="15" t="s">
        <v>7</v>
      </c>
      <c r="F47" s="15" t="s">
        <v>7</v>
      </c>
      <c r="G47" s="15">
        <v>15</v>
      </c>
      <c r="H47" s="18"/>
      <c r="I47" s="19"/>
      <c r="J47" s="20">
        <f t="shared" si="5"/>
        <v>0</v>
      </c>
      <c r="K47" s="21">
        <f t="shared" si="6"/>
        <v>0</v>
      </c>
      <c r="L47" s="21">
        <f t="shared" si="1"/>
        <v>0</v>
      </c>
      <c r="M47" s="21">
        <f t="shared" si="2"/>
        <v>0</v>
      </c>
      <c r="N47" s="21">
        <f t="shared" si="3"/>
        <v>0</v>
      </c>
      <c r="O47" s="2"/>
      <c r="P47" s="3"/>
    </row>
    <row r="48" spans="1:16" ht="27" customHeight="1" x14ac:dyDescent="0.25">
      <c r="A48" s="15">
        <f t="shared" si="4"/>
        <v>39</v>
      </c>
      <c r="B48" s="29" t="s">
        <v>82</v>
      </c>
      <c r="C48" s="22" t="s">
        <v>83</v>
      </c>
      <c r="D48" s="28" t="s">
        <v>84</v>
      </c>
      <c r="E48" s="15" t="s">
        <v>7</v>
      </c>
      <c r="F48" s="15" t="s">
        <v>7</v>
      </c>
      <c r="G48" s="15">
        <v>2</v>
      </c>
      <c r="H48" s="18"/>
      <c r="I48" s="19"/>
      <c r="J48" s="20">
        <f t="shared" si="5"/>
        <v>0</v>
      </c>
      <c r="K48" s="21">
        <f t="shared" si="6"/>
        <v>0</v>
      </c>
      <c r="L48" s="21">
        <f t="shared" si="1"/>
        <v>0</v>
      </c>
      <c r="M48" s="21">
        <f t="shared" si="2"/>
        <v>0</v>
      </c>
      <c r="N48" s="21">
        <f t="shared" si="3"/>
        <v>0</v>
      </c>
      <c r="O48" s="2"/>
      <c r="P48" s="3"/>
    </row>
    <row r="49" spans="1:16" ht="24" customHeight="1" x14ac:dyDescent="0.25">
      <c r="A49" s="15">
        <f t="shared" si="4"/>
        <v>40</v>
      </c>
      <c r="B49" s="29" t="s">
        <v>82</v>
      </c>
      <c r="C49" s="22" t="s">
        <v>83</v>
      </c>
      <c r="D49" s="28" t="s">
        <v>85</v>
      </c>
      <c r="E49" s="15" t="s">
        <v>7</v>
      </c>
      <c r="F49" s="15" t="s">
        <v>7</v>
      </c>
      <c r="G49" s="15">
        <v>15</v>
      </c>
      <c r="H49" s="18"/>
      <c r="I49" s="19"/>
      <c r="J49" s="20">
        <f t="shared" si="5"/>
        <v>0</v>
      </c>
      <c r="K49" s="21">
        <f t="shared" si="6"/>
        <v>0</v>
      </c>
      <c r="L49" s="21">
        <f t="shared" si="1"/>
        <v>0</v>
      </c>
      <c r="M49" s="21">
        <f t="shared" si="2"/>
        <v>0</v>
      </c>
      <c r="N49" s="21">
        <f t="shared" si="3"/>
        <v>0</v>
      </c>
      <c r="O49" s="2"/>
      <c r="P49" s="4"/>
    </row>
    <row r="50" spans="1:16" ht="24" x14ac:dyDescent="0.25">
      <c r="A50" s="15">
        <f t="shared" si="4"/>
        <v>41</v>
      </c>
      <c r="B50" s="29" t="s">
        <v>82</v>
      </c>
      <c r="C50" s="22" t="s">
        <v>83</v>
      </c>
      <c r="D50" s="28" t="s">
        <v>86</v>
      </c>
      <c r="E50" s="15" t="s">
        <v>7</v>
      </c>
      <c r="F50" s="15" t="s">
        <v>7</v>
      </c>
      <c r="G50" s="15">
        <v>20</v>
      </c>
      <c r="H50" s="18"/>
      <c r="I50" s="19"/>
      <c r="J50" s="20">
        <f t="shared" si="5"/>
        <v>0</v>
      </c>
      <c r="K50" s="21">
        <f t="shared" si="6"/>
        <v>0</v>
      </c>
      <c r="L50" s="21">
        <f t="shared" si="1"/>
        <v>0</v>
      </c>
      <c r="M50" s="21">
        <f t="shared" si="2"/>
        <v>0</v>
      </c>
      <c r="N50" s="21">
        <f t="shared" si="3"/>
        <v>0</v>
      </c>
      <c r="O50" s="2"/>
      <c r="P50" s="4"/>
    </row>
    <row r="51" spans="1:16" ht="24" x14ac:dyDescent="0.25">
      <c r="A51" s="15">
        <f t="shared" si="4"/>
        <v>42</v>
      </c>
      <c r="B51" s="29" t="s">
        <v>82</v>
      </c>
      <c r="C51" s="22" t="s">
        <v>83</v>
      </c>
      <c r="D51" s="28" t="s">
        <v>87</v>
      </c>
      <c r="E51" s="15" t="s">
        <v>7</v>
      </c>
      <c r="F51" s="15" t="s">
        <v>7</v>
      </c>
      <c r="G51" s="15">
        <v>1</v>
      </c>
      <c r="H51" s="18"/>
      <c r="I51" s="19"/>
      <c r="J51" s="20">
        <f t="shared" si="5"/>
        <v>0</v>
      </c>
      <c r="K51" s="21">
        <f t="shared" si="6"/>
        <v>0</v>
      </c>
      <c r="L51" s="21">
        <f t="shared" si="1"/>
        <v>0</v>
      </c>
      <c r="M51" s="21">
        <f t="shared" si="2"/>
        <v>0</v>
      </c>
      <c r="N51" s="21">
        <f t="shared" si="3"/>
        <v>0</v>
      </c>
      <c r="O51" s="2"/>
      <c r="P51" s="5"/>
    </row>
    <row r="52" spans="1:16" ht="24.75" x14ac:dyDescent="0.25">
      <c r="A52" s="15">
        <f t="shared" si="4"/>
        <v>43</v>
      </c>
      <c r="B52" s="29" t="s">
        <v>82</v>
      </c>
      <c r="C52" s="22" t="s">
        <v>83</v>
      </c>
      <c r="D52" s="35" t="s">
        <v>149</v>
      </c>
      <c r="E52" s="15" t="s">
        <v>7</v>
      </c>
      <c r="F52" s="15" t="s">
        <v>7</v>
      </c>
      <c r="G52" s="15">
        <v>20</v>
      </c>
      <c r="H52" s="18"/>
      <c r="I52" s="19"/>
      <c r="J52" s="20">
        <f t="shared" si="5"/>
        <v>0</v>
      </c>
      <c r="K52" s="21"/>
      <c r="L52" s="21"/>
      <c r="M52" s="21"/>
      <c r="N52" s="21"/>
      <c r="O52" s="2"/>
      <c r="P52" s="5"/>
    </row>
    <row r="53" spans="1:16" ht="24" x14ac:dyDescent="0.25">
      <c r="A53" s="15">
        <f t="shared" si="4"/>
        <v>44</v>
      </c>
      <c r="B53" s="29" t="s">
        <v>82</v>
      </c>
      <c r="C53" s="22" t="s">
        <v>83</v>
      </c>
      <c r="D53" s="28" t="s">
        <v>88</v>
      </c>
      <c r="E53" s="15" t="s">
        <v>7</v>
      </c>
      <c r="F53" s="15" t="s">
        <v>7</v>
      </c>
      <c r="G53" s="15">
        <v>15</v>
      </c>
      <c r="H53" s="18"/>
      <c r="I53" s="19"/>
      <c r="J53" s="20">
        <f t="shared" si="5"/>
        <v>0</v>
      </c>
      <c r="K53" s="21">
        <f t="shared" si="6"/>
        <v>0</v>
      </c>
      <c r="L53" s="21">
        <f t="shared" si="1"/>
        <v>0</v>
      </c>
      <c r="M53" s="21">
        <f t="shared" si="2"/>
        <v>0</v>
      </c>
      <c r="N53" s="21">
        <f t="shared" si="3"/>
        <v>0</v>
      </c>
      <c r="O53" s="2"/>
      <c r="P53" s="3"/>
    </row>
    <row r="54" spans="1:16" ht="24" x14ac:dyDescent="0.25">
      <c r="A54" s="15">
        <f t="shared" si="4"/>
        <v>45</v>
      </c>
      <c r="B54" s="29" t="s">
        <v>89</v>
      </c>
      <c r="C54" s="24" t="s">
        <v>90</v>
      </c>
      <c r="D54" s="28" t="s">
        <v>91</v>
      </c>
      <c r="E54" s="15" t="s">
        <v>7</v>
      </c>
      <c r="F54" s="15" t="s">
        <v>7</v>
      </c>
      <c r="G54" s="15">
        <v>8</v>
      </c>
      <c r="H54" s="18"/>
      <c r="I54" s="19"/>
      <c r="J54" s="20">
        <f t="shared" si="5"/>
        <v>0</v>
      </c>
      <c r="K54" s="21">
        <f t="shared" si="6"/>
        <v>0</v>
      </c>
      <c r="L54" s="21">
        <f t="shared" si="1"/>
        <v>0</v>
      </c>
      <c r="M54" s="21">
        <f t="shared" si="2"/>
        <v>0</v>
      </c>
      <c r="N54" s="21">
        <f t="shared" si="3"/>
        <v>0</v>
      </c>
      <c r="O54" s="2"/>
      <c r="P54" s="3"/>
    </row>
    <row r="55" spans="1:16" ht="24" x14ac:dyDescent="0.25">
      <c r="A55" s="15">
        <f t="shared" si="4"/>
        <v>46</v>
      </c>
      <c r="B55" s="28" t="s">
        <v>132</v>
      </c>
      <c r="C55" s="22" t="s">
        <v>92</v>
      </c>
      <c r="D55" s="28" t="s">
        <v>133</v>
      </c>
      <c r="E55" s="15" t="s">
        <v>7</v>
      </c>
      <c r="F55" s="15" t="s">
        <v>7</v>
      </c>
      <c r="G55" s="15">
        <v>1</v>
      </c>
      <c r="H55" s="18"/>
      <c r="I55" s="19"/>
      <c r="J55" s="20">
        <f t="shared" si="5"/>
        <v>0</v>
      </c>
      <c r="K55" s="21">
        <f t="shared" si="6"/>
        <v>0</v>
      </c>
      <c r="L55" s="21">
        <f t="shared" si="1"/>
        <v>0</v>
      </c>
      <c r="M55" s="21">
        <f t="shared" si="2"/>
        <v>0</v>
      </c>
      <c r="N55" s="21">
        <f t="shared" si="3"/>
        <v>0</v>
      </c>
      <c r="O55" s="2"/>
      <c r="P55" s="4"/>
    </row>
    <row r="56" spans="1:16" ht="24" x14ac:dyDescent="0.25">
      <c r="A56" s="15">
        <f t="shared" si="4"/>
        <v>47</v>
      </c>
      <c r="B56" s="28" t="s">
        <v>134</v>
      </c>
      <c r="C56" s="25" t="s">
        <v>93</v>
      </c>
      <c r="D56" s="28" t="s">
        <v>94</v>
      </c>
      <c r="E56" s="15" t="s">
        <v>7</v>
      </c>
      <c r="F56" s="15" t="s">
        <v>7</v>
      </c>
      <c r="G56" s="15">
        <v>5</v>
      </c>
      <c r="H56" s="18"/>
      <c r="I56" s="19"/>
      <c r="J56" s="20">
        <f t="shared" si="5"/>
        <v>0</v>
      </c>
      <c r="K56" s="21">
        <f t="shared" si="6"/>
        <v>0</v>
      </c>
      <c r="L56" s="21">
        <f t="shared" si="1"/>
        <v>0</v>
      </c>
      <c r="M56" s="21">
        <f t="shared" si="2"/>
        <v>0</v>
      </c>
      <c r="N56" s="21">
        <f t="shared" si="3"/>
        <v>0</v>
      </c>
      <c r="O56" s="2"/>
      <c r="P56" s="4"/>
    </row>
    <row r="57" spans="1:16" x14ac:dyDescent="0.25">
      <c r="A57" s="15">
        <f t="shared" si="4"/>
        <v>48</v>
      </c>
      <c r="B57" s="28" t="s">
        <v>134</v>
      </c>
      <c r="C57" s="25" t="s">
        <v>93</v>
      </c>
      <c r="D57" s="28" t="s">
        <v>95</v>
      </c>
      <c r="E57" s="15" t="s">
        <v>7</v>
      </c>
      <c r="F57" s="15" t="s">
        <v>7</v>
      </c>
      <c r="G57" s="15">
        <v>2</v>
      </c>
      <c r="H57" s="18"/>
      <c r="I57" s="19"/>
      <c r="J57" s="20">
        <f t="shared" si="5"/>
        <v>0</v>
      </c>
      <c r="K57" s="21">
        <f t="shared" si="6"/>
        <v>0</v>
      </c>
      <c r="L57" s="21">
        <f t="shared" si="1"/>
        <v>0</v>
      </c>
      <c r="M57" s="21">
        <f t="shared" si="2"/>
        <v>0</v>
      </c>
      <c r="N57" s="21">
        <f t="shared" si="3"/>
        <v>0</v>
      </c>
      <c r="O57" s="2"/>
      <c r="P57" s="5"/>
    </row>
    <row r="58" spans="1:16" x14ac:dyDescent="0.25">
      <c r="A58" s="15">
        <f t="shared" si="4"/>
        <v>49</v>
      </c>
      <c r="B58" s="28" t="s">
        <v>134</v>
      </c>
      <c r="C58" s="25" t="s">
        <v>93</v>
      </c>
      <c r="D58" s="28" t="s">
        <v>96</v>
      </c>
      <c r="E58" s="15" t="s">
        <v>7</v>
      </c>
      <c r="F58" s="15" t="s">
        <v>7</v>
      </c>
      <c r="G58" s="15">
        <v>5</v>
      </c>
      <c r="H58" s="18"/>
      <c r="I58" s="19"/>
      <c r="J58" s="20">
        <f t="shared" si="5"/>
        <v>0</v>
      </c>
      <c r="K58" s="21">
        <f t="shared" si="6"/>
        <v>0</v>
      </c>
      <c r="L58" s="21">
        <f t="shared" si="1"/>
        <v>0</v>
      </c>
      <c r="M58" s="21">
        <f t="shared" si="2"/>
        <v>0</v>
      </c>
      <c r="N58" s="21">
        <f t="shared" si="3"/>
        <v>0</v>
      </c>
      <c r="O58" s="2"/>
      <c r="P58" s="3"/>
    </row>
    <row r="59" spans="1:16" x14ac:dyDescent="0.25">
      <c r="A59" s="15">
        <f t="shared" si="4"/>
        <v>50</v>
      </c>
      <c r="B59" s="28" t="s">
        <v>135</v>
      </c>
      <c r="C59" s="24" t="s">
        <v>97</v>
      </c>
      <c r="D59" s="28" t="s">
        <v>136</v>
      </c>
      <c r="E59" s="15" t="s">
        <v>7</v>
      </c>
      <c r="F59" s="15" t="s">
        <v>7</v>
      </c>
      <c r="G59" s="15">
        <v>10</v>
      </c>
      <c r="H59" s="18"/>
      <c r="I59" s="19"/>
      <c r="J59" s="20">
        <f t="shared" si="5"/>
        <v>0</v>
      </c>
      <c r="K59" s="21">
        <f t="shared" si="6"/>
        <v>0</v>
      </c>
      <c r="L59" s="21">
        <f t="shared" si="1"/>
        <v>0</v>
      </c>
      <c r="M59" s="21">
        <f t="shared" si="2"/>
        <v>0</v>
      </c>
      <c r="N59" s="21">
        <f t="shared" si="3"/>
        <v>0</v>
      </c>
      <c r="O59" s="2"/>
      <c r="P59" s="3"/>
    </row>
    <row r="60" spans="1:16" x14ac:dyDescent="0.25">
      <c r="A60" s="15">
        <f t="shared" si="4"/>
        <v>51</v>
      </c>
      <c r="B60" s="28" t="s">
        <v>135</v>
      </c>
      <c r="C60" s="24" t="s">
        <v>97</v>
      </c>
      <c r="D60" s="28" t="s">
        <v>137</v>
      </c>
      <c r="E60" s="15" t="s">
        <v>7</v>
      </c>
      <c r="F60" s="15" t="s">
        <v>7</v>
      </c>
      <c r="G60" s="15">
        <v>30</v>
      </c>
      <c r="H60" s="18"/>
      <c r="I60" s="19"/>
      <c r="J60" s="20">
        <f t="shared" si="5"/>
        <v>0</v>
      </c>
      <c r="K60" s="21">
        <f t="shared" si="6"/>
        <v>0</v>
      </c>
      <c r="L60" s="21">
        <f t="shared" si="1"/>
        <v>0</v>
      </c>
      <c r="M60" s="21">
        <f t="shared" si="2"/>
        <v>0</v>
      </c>
      <c r="N60" s="21">
        <f t="shared" si="3"/>
        <v>0</v>
      </c>
      <c r="O60" s="2"/>
      <c r="P60" s="4"/>
    </row>
    <row r="61" spans="1:16" ht="24" x14ac:dyDescent="0.25">
      <c r="A61" s="15">
        <f t="shared" si="4"/>
        <v>52</v>
      </c>
      <c r="B61" s="28" t="s">
        <v>135</v>
      </c>
      <c r="C61" s="24" t="s">
        <v>97</v>
      </c>
      <c r="D61" s="28" t="s">
        <v>138</v>
      </c>
      <c r="E61" s="15" t="s">
        <v>7</v>
      </c>
      <c r="F61" s="15" t="s">
        <v>7</v>
      </c>
      <c r="G61" s="15">
        <v>2</v>
      </c>
      <c r="H61" s="18"/>
      <c r="I61" s="19"/>
      <c r="J61" s="20">
        <f t="shared" si="5"/>
        <v>0</v>
      </c>
      <c r="K61" s="21">
        <f t="shared" si="6"/>
        <v>0</v>
      </c>
      <c r="L61" s="21">
        <f t="shared" si="1"/>
        <v>0</v>
      </c>
      <c r="M61" s="21">
        <f t="shared" si="2"/>
        <v>0</v>
      </c>
      <c r="N61" s="21">
        <f t="shared" si="3"/>
        <v>0</v>
      </c>
      <c r="O61" s="2"/>
      <c r="P61" s="4"/>
    </row>
    <row r="62" spans="1:16" ht="24" x14ac:dyDescent="0.25">
      <c r="A62" s="15">
        <f t="shared" si="4"/>
        <v>53</v>
      </c>
      <c r="B62" s="29" t="s">
        <v>98</v>
      </c>
      <c r="C62" s="22" t="s">
        <v>99</v>
      </c>
      <c r="D62" s="28" t="s">
        <v>100</v>
      </c>
      <c r="E62" s="15" t="s">
        <v>7</v>
      </c>
      <c r="F62" s="15" t="s">
        <v>7</v>
      </c>
      <c r="G62" s="16">
        <v>3</v>
      </c>
      <c r="H62" s="18"/>
      <c r="I62" s="19"/>
      <c r="J62" s="20">
        <f t="shared" si="5"/>
        <v>0</v>
      </c>
      <c r="K62" s="21">
        <f t="shared" si="6"/>
        <v>0</v>
      </c>
      <c r="L62" s="21">
        <f t="shared" si="1"/>
        <v>0</v>
      </c>
      <c r="M62" s="21">
        <f t="shared" si="2"/>
        <v>0</v>
      </c>
      <c r="N62" s="21">
        <f t="shared" si="3"/>
        <v>0</v>
      </c>
      <c r="O62" s="2"/>
      <c r="P62" s="5"/>
    </row>
    <row r="63" spans="1:16" ht="24" x14ac:dyDescent="0.25">
      <c r="A63" s="15">
        <f t="shared" si="4"/>
        <v>54</v>
      </c>
      <c r="B63" s="28" t="s">
        <v>101</v>
      </c>
      <c r="C63" s="22" t="s">
        <v>102</v>
      </c>
      <c r="D63" s="28" t="s">
        <v>103</v>
      </c>
      <c r="E63" s="15" t="s">
        <v>7</v>
      </c>
      <c r="F63" s="15" t="s">
        <v>7</v>
      </c>
      <c r="G63" s="15">
        <v>5</v>
      </c>
      <c r="H63" s="18"/>
      <c r="I63" s="19"/>
      <c r="J63" s="20">
        <f t="shared" si="5"/>
        <v>0</v>
      </c>
      <c r="K63" s="21">
        <f t="shared" si="6"/>
        <v>0</v>
      </c>
      <c r="L63" s="21">
        <f t="shared" si="1"/>
        <v>0</v>
      </c>
      <c r="M63" s="21">
        <f t="shared" si="2"/>
        <v>0</v>
      </c>
      <c r="N63" s="21">
        <f t="shared" si="3"/>
        <v>0</v>
      </c>
      <c r="O63" s="2"/>
      <c r="P63" s="3"/>
    </row>
    <row r="64" spans="1:16" ht="24" x14ac:dyDescent="0.25">
      <c r="A64" s="15">
        <f t="shared" si="4"/>
        <v>55</v>
      </c>
      <c r="B64" s="28" t="s">
        <v>104</v>
      </c>
      <c r="C64" s="24" t="s">
        <v>105</v>
      </c>
      <c r="D64" s="28" t="s">
        <v>106</v>
      </c>
      <c r="E64" s="15" t="s">
        <v>7</v>
      </c>
      <c r="F64" s="15" t="s">
        <v>7</v>
      </c>
      <c r="G64" s="15">
        <v>6</v>
      </c>
      <c r="H64" s="18"/>
      <c r="I64" s="19"/>
      <c r="J64" s="20">
        <f t="shared" si="5"/>
        <v>0</v>
      </c>
      <c r="K64" s="21">
        <f t="shared" si="6"/>
        <v>0</v>
      </c>
      <c r="L64" s="21">
        <f t="shared" si="1"/>
        <v>0</v>
      </c>
      <c r="M64" s="21">
        <f t="shared" si="2"/>
        <v>0</v>
      </c>
      <c r="N64" s="21">
        <f t="shared" si="3"/>
        <v>0</v>
      </c>
      <c r="O64" s="2"/>
      <c r="P64" s="3"/>
    </row>
    <row r="65" spans="1:16" ht="24" x14ac:dyDescent="0.25">
      <c r="A65" s="15">
        <f t="shared" si="4"/>
        <v>56</v>
      </c>
      <c r="B65" s="28" t="s">
        <v>104</v>
      </c>
      <c r="C65" s="24" t="s">
        <v>105</v>
      </c>
      <c r="D65" s="28" t="s">
        <v>107</v>
      </c>
      <c r="E65" s="15" t="s">
        <v>7</v>
      </c>
      <c r="F65" s="15" t="s">
        <v>7</v>
      </c>
      <c r="G65" s="15">
        <v>1</v>
      </c>
      <c r="H65" s="18"/>
      <c r="I65" s="19"/>
      <c r="J65" s="20">
        <f t="shared" si="5"/>
        <v>0</v>
      </c>
      <c r="K65" s="21">
        <f t="shared" si="6"/>
        <v>0</v>
      </c>
      <c r="L65" s="21">
        <f t="shared" si="1"/>
        <v>0</v>
      </c>
      <c r="M65" s="21">
        <f t="shared" si="2"/>
        <v>0</v>
      </c>
      <c r="N65" s="21">
        <f t="shared" si="3"/>
        <v>0</v>
      </c>
      <c r="O65" s="2"/>
      <c r="P65" s="4"/>
    </row>
    <row r="66" spans="1:16" ht="60.75" x14ac:dyDescent="0.25">
      <c r="A66" s="15">
        <f t="shared" si="4"/>
        <v>57</v>
      </c>
      <c r="B66" s="28" t="s">
        <v>150</v>
      </c>
      <c r="C66" s="36" t="s">
        <v>151</v>
      </c>
      <c r="D66" s="35" t="s">
        <v>152</v>
      </c>
      <c r="E66" s="15" t="s">
        <v>7</v>
      </c>
      <c r="F66" s="15" t="s">
        <v>7</v>
      </c>
      <c r="G66" s="15">
        <v>1</v>
      </c>
      <c r="H66" s="18"/>
      <c r="I66" s="19"/>
      <c r="J66" s="20">
        <f t="shared" si="5"/>
        <v>0</v>
      </c>
      <c r="K66" s="21">
        <f t="shared" si="6"/>
        <v>0</v>
      </c>
      <c r="L66" s="21">
        <f t="shared" si="1"/>
        <v>0</v>
      </c>
      <c r="M66" s="21">
        <f t="shared" si="2"/>
        <v>0</v>
      </c>
      <c r="N66" s="21">
        <f t="shared" si="3"/>
        <v>0</v>
      </c>
      <c r="O66" s="2"/>
      <c r="P66" s="4"/>
    </row>
    <row r="67" spans="1:16" ht="60.75" x14ac:dyDescent="0.25">
      <c r="A67" s="15">
        <f t="shared" si="4"/>
        <v>58</v>
      </c>
      <c r="B67" s="28" t="s">
        <v>150</v>
      </c>
      <c r="C67" s="36" t="s">
        <v>151</v>
      </c>
      <c r="D67" s="35" t="s">
        <v>153</v>
      </c>
      <c r="E67" s="15" t="s">
        <v>7</v>
      </c>
      <c r="F67" s="15" t="s">
        <v>7</v>
      </c>
      <c r="G67" s="15">
        <v>1</v>
      </c>
      <c r="H67" s="18"/>
      <c r="I67" s="19"/>
      <c r="J67" s="20">
        <f t="shared" si="5"/>
        <v>0</v>
      </c>
      <c r="K67" s="21">
        <f t="shared" si="6"/>
        <v>0</v>
      </c>
      <c r="L67" s="21">
        <f t="shared" si="1"/>
        <v>0</v>
      </c>
      <c r="M67" s="21">
        <f t="shared" si="2"/>
        <v>0</v>
      </c>
      <c r="N67" s="21">
        <f t="shared" si="3"/>
        <v>0</v>
      </c>
      <c r="O67" s="2"/>
      <c r="P67" s="4"/>
    </row>
    <row r="68" spans="1:16" ht="60.75" x14ac:dyDescent="0.25">
      <c r="A68" s="15">
        <f t="shared" si="4"/>
        <v>59</v>
      </c>
      <c r="B68" s="28" t="s">
        <v>150</v>
      </c>
      <c r="C68" s="36" t="s">
        <v>151</v>
      </c>
      <c r="D68" s="35" t="s">
        <v>154</v>
      </c>
      <c r="E68" s="15" t="s">
        <v>7</v>
      </c>
      <c r="F68" s="15" t="s">
        <v>7</v>
      </c>
      <c r="G68" s="15">
        <v>3</v>
      </c>
      <c r="H68" s="18"/>
      <c r="I68" s="19"/>
      <c r="J68" s="20">
        <f t="shared" si="5"/>
        <v>0</v>
      </c>
      <c r="K68" s="21">
        <f t="shared" si="6"/>
        <v>0</v>
      </c>
      <c r="L68" s="21">
        <f t="shared" si="1"/>
        <v>0</v>
      </c>
      <c r="M68" s="21">
        <f t="shared" si="2"/>
        <v>0</v>
      </c>
      <c r="N68" s="21">
        <f t="shared" si="3"/>
        <v>0</v>
      </c>
      <c r="O68" s="2"/>
      <c r="P68" s="4"/>
    </row>
    <row r="69" spans="1:16" ht="72" x14ac:dyDescent="0.25">
      <c r="A69" s="15">
        <f t="shared" si="4"/>
        <v>60</v>
      </c>
      <c r="B69" s="28" t="s">
        <v>155</v>
      </c>
      <c r="C69" s="34"/>
      <c r="D69" s="37" t="s">
        <v>156</v>
      </c>
      <c r="E69" s="15" t="s">
        <v>7</v>
      </c>
      <c r="F69" s="15" t="s">
        <v>7</v>
      </c>
      <c r="G69" s="15">
        <v>25</v>
      </c>
      <c r="H69" s="18"/>
      <c r="I69" s="19"/>
      <c r="J69" s="20">
        <f t="shared" si="5"/>
        <v>0</v>
      </c>
      <c r="K69" s="21">
        <f t="shared" si="6"/>
        <v>0</v>
      </c>
      <c r="L69" s="21">
        <f t="shared" si="1"/>
        <v>0</v>
      </c>
      <c r="M69" s="21">
        <f t="shared" si="2"/>
        <v>0</v>
      </c>
      <c r="N69" s="21">
        <f t="shared" si="3"/>
        <v>0</v>
      </c>
      <c r="O69" s="2"/>
      <c r="P69" s="4"/>
    </row>
    <row r="70" spans="1:16" ht="36.75" x14ac:dyDescent="0.25">
      <c r="A70" s="15">
        <f t="shared" si="4"/>
        <v>61</v>
      </c>
      <c r="B70" s="28" t="s">
        <v>108</v>
      </c>
      <c r="C70" s="34" t="s">
        <v>109</v>
      </c>
      <c r="D70" s="35" t="s">
        <v>157</v>
      </c>
      <c r="E70" s="15" t="s">
        <v>7</v>
      </c>
      <c r="F70" s="15" t="s">
        <v>7</v>
      </c>
      <c r="G70" s="15">
        <v>4</v>
      </c>
      <c r="H70" s="18"/>
      <c r="I70" s="19"/>
      <c r="J70" s="20">
        <f t="shared" si="5"/>
        <v>0</v>
      </c>
      <c r="K70" s="21">
        <f t="shared" si="6"/>
        <v>0</v>
      </c>
      <c r="L70" s="21">
        <f t="shared" si="1"/>
        <v>0</v>
      </c>
      <c r="M70" s="21">
        <f t="shared" si="2"/>
        <v>0</v>
      </c>
      <c r="N70" s="21">
        <f t="shared" si="3"/>
        <v>0</v>
      </c>
      <c r="O70" s="2"/>
      <c r="P70" s="4"/>
    </row>
    <row r="71" spans="1:16" ht="24" x14ac:dyDescent="0.25">
      <c r="A71" s="15">
        <f t="shared" si="4"/>
        <v>62</v>
      </c>
      <c r="B71" s="28" t="s">
        <v>108</v>
      </c>
      <c r="C71" s="24" t="s">
        <v>109</v>
      </c>
      <c r="D71" s="28" t="s">
        <v>110</v>
      </c>
      <c r="E71" s="15" t="s">
        <v>7</v>
      </c>
      <c r="F71" s="15" t="s">
        <v>7</v>
      </c>
      <c r="G71" s="15">
        <v>3</v>
      </c>
      <c r="H71" s="18"/>
      <c r="I71" s="19"/>
      <c r="J71" s="20">
        <f t="shared" si="5"/>
        <v>0</v>
      </c>
      <c r="K71" s="21">
        <f t="shared" si="6"/>
        <v>0</v>
      </c>
      <c r="L71" s="21">
        <f t="shared" si="1"/>
        <v>0</v>
      </c>
      <c r="M71" s="21">
        <f t="shared" si="2"/>
        <v>0</v>
      </c>
      <c r="N71" s="21">
        <f t="shared" si="3"/>
        <v>0</v>
      </c>
      <c r="O71" s="2"/>
      <c r="P71" s="4"/>
    </row>
    <row r="72" spans="1:16" ht="36" x14ac:dyDescent="0.25">
      <c r="A72" s="15">
        <f t="shared" si="4"/>
        <v>63</v>
      </c>
      <c r="B72" s="28" t="s">
        <v>111</v>
      </c>
      <c r="C72" s="24" t="s">
        <v>112</v>
      </c>
      <c r="D72" s="28" t="s">
        <v>113</v>
      </c>
      <c r="E72" s="15" t="s">
        <v>7</v>
      </c>
      <c r="F72" s="15" t="s">
        <v>7</v>
      </c>
      <c r="G72" s="15">
        <v>2</v>
      </c>
      <c r="H72" s="18"/>
      <c r="I72" s="19"/>
      <c r="J72" s="20">
        <f t="shared" si="5"/>
        <v>0</v>
      </c>
      <c r="K72" s="21">
        <f t="shared" si="6"/>
        <v>0</v>
      </c>
      <c r="L72" s="21">
        <f t="shared" si="1"/>
        <v>0</v>
      </c>
      <c r="M72" s="21">
        <f t="shared" si="2"/>
        <v>0</v>
      </c>
      <c r="N72" s="21">
        <f t="shared" si="3"/>
        <v>0</v>
      </c>
      <c r="O72" s="2"/>
      <c r="P72" s="4"/>
    </row>
    <row r="73" spans="1:16" ht="24" x14ac:dyDescent="0.25">
      <c r="A73" s="15">
        <f t="shared" si="4"/>
        <v>64</v>
      </c>
      <c r="B73" s="28" t="s">
        <v>114</v>
      </c>
      <c r="C73" s="22" t="s">
        <v>115</v>
      </c>
      <c r="D73" s="28" t="s">
        <v>147</v>
      </c>
      <c r="E73" s="15" t="s">
        <v>7</v>
      </c>
      <c r="F73" s="15" t="s">
        <v>7</v>
      </c>
      <c r="G73" s="15">
        <v>2</v>
      </c>
      <c r="H73" s="18"/>
      <c r="I73" s="19"/>
      <c r="J73" s="20">
        <f t="shared" si="5"/>
        <v>0</v>
      </c>
      <c r="K73" s="21">
        <f t="shared" si="6"/>
        <v>0</v>
      </c>
      <c r="L73" s="21">
        <f t="shared" si="1"/>
        <v>0</v>
      </c>
      <c r="M73" s="21">
        <f t="shared" si="2"/>
        <v>0</v>
      </c>
      <c r="N73" s="21">
        <f t="shared" si="3"/>
        <v>0</v>
      </c>
      <c r="O73" s="2"/>
      <c r="P73" s="4"/>
    </row>
    <row r="74" spans="1:16" x14ac:dyDescent="0.25">
      <c r="A74" s="15">
        <f t="shared" si="4"/>
        <v>65</v>
      </c>
      <c r="B74" s="28" t="s">
        <v>114</v>
      </c>
      <c r="C74" s="22" t="s">
        <v>115</v>
      </c>
      <c r="D74" s="28" t="s">
        <v>116</v>
      </c>
      <c r="E74" s="15" t="s">
        <v>7</v>
      </c>
      <c r="F74" s="15" t="s">
        <v>7</v>
      </c>
      <c r="G74" s="15">
        <v>1</v>
      </c>
      <c r="H74" s="18"/>
      <c r="I74" s="19"/>
      <c r="J74" s="20">
        <f t="shared" si="5"/>
        <v>0</v>
      </c>
      <c r="K74" s="21">
        <f t="shared" si="6"/>
        <v>0</v>
      </c>
      <c r="L74" s="21">
        <f t="shared" si="1"/>
        <v>0</v>
      </c>
      <c r="M74" s="21">
        <f t="shared" si="2"/>
        <v>0</v>
      </c>
      <c r="N74" s="21">
        <f t="shared" si="3"/>
        <v>0</v>
      </c>
      <c r="O74" s="2"/>
      <c r="P74" s="4"/>
    </row>
    <row r="75" spans="1:16" ht="15.75" thickBot="1" x14ac:dyDescent="0.3"/>
    <row r="76" spans="1:16" ht="36" customHeight="1" thickBot="1" x14ac:dyDescent="0.3">
      <c r="I76" s="45" t="s">
        <v>139</v>
      </c>
      <c r="J76" s="46"/>
      <c r="K76" s="47"/>
      <c r="L76" s="26">
        <f>SUM(L10:L74)</f>
        <v>0</v>
      </c>
      <c r="N76" s="27">
        <f>SUM(N10:N74)</f>
        <v>0</v>
      </c>
      <c r="O76" s="48" t="s">
        <v>140</v>
      </c>
      <c r="P76" s="49"/>
    </row>
    <row r="79" spans="1:16" x14ac:dyDescent="0.25">
      <c r="I79" s="38" t="s">
        <v>141</v>
      </c>
      <c r="J79" s="39"/>
      <c r="K79" s="39"/>
      <c r="L79" s="39"/>
      <c r="N79" s="40" t="s">
        <v>142</v>
      </c>
      <c r="O79" s="41"/>
      <c r="P79" s="41"/>
    </row>
    <row r="80" spans="1:16" ht="29.25" customHeight="1" x14ac:dyDescent="0.25">
      <c r="N80" s="42" t="s">
        <v>143</v>
      </c>
      <c r="O80" s="42"/>
      <c r="P80" s="42"/>
    </row>
  </sheetData>
  <mergeCells count="14">
    <mergeCell ref="I79:L79"/>
    <mergeCell ref="N79:P79"/>
    <mergeCell ref="N80:P80"/>
    <mergeCell ref="A1:E1"/>
    <mergeCell ref="A5:C5"/>
    <mergeCell ref="A2:L2"/>
    <mergeCell ref="I76:K76"/>
    <mergeCell ref="O76:P76"/>
    <mergeCell ref="H8:K8"/>
    <mergeCell ref="L8:N8"/>
    <mergeCell ref="A8:G8"/>
    <mergeCell ref="A3:G3"/>
    <mergeCell ref="A6:B6"/>
    <mergeCell ref="O8:P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Špec. rozpúšť. a chromatografia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cp:lastPrinted>2020-08-19T09:11:58Z</cp:lastPrinted>
  <dcterms:created xsi:type="dcterms:W3CDTF">2019-09-23T11:54:28Z</dcterms:created>
  <dcterms:modified xsi:type="dcterms:W3CDTF">2020-08-25T08:38:44Z</dcterms:modified>
</cp:coreProperties>
</file>