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03_NADLIMIT NOVý\11_Upratovacie a čistiace služby v objektoch RTVS\01_Suťažné podklady\001_FIN\"/>
    </mc:Choice>
  </mc:AlternateContent>
  <bookViews>
    <workbookView xWindow="1220" yWindow="0" windowWidth="19170" windowHeight="687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25" i="1" l="1"/>
  <c r="I25" i="1" s="1"/>
  <c r="H25" i="1" s="1"/>
  <c r="F17" i="1" l="1"/>
  <c r="F16" i="1"/>
  <c r="F15" i="1"/>
  <c r="F14" i="1"/>
  <c r="F19" i="1" l="1"/>
  <c r="F33" i="1"/>
  <c r="I33" i="1" s="1"/>
  <c r="H33" i="1" s="1"/>
  <c r="F32" i="1"/>
  <c r="I32" i="1" s="1"/>
  <c r="H32" i="1" s="1"/>
  <c r="F31" i="1"/>
  <c r="I31" i="1" s="1"/>
  <c r="H31" i="1" s="1"/>
  <c r="F30" i="1"/>
  <c r="I30" i="1" s="1"/>
  <c r="H30" i="1" s="1"/>
  <c r="F29" i="1"/>
  <c r="I29" i="1" s="1"/>
  <c r="H29" i="1" s="1"/>
  <c r="F28" i="1"/>
  <c r="I28" i="1" s="1"/>
  <c r="H28" i="1" s="1"/>
  <c r="F27" i="1"/>
  <c r="I27" i="1" s="1"/>
  <c r="H27" i="1" s="1"/>
  <c r="F26" i="1"/>
  <c r="I26" i="1" s="1"/>
  <c r="H26" i="1" s="1"/>
  <c r="F24" i="1"/>
  <c r="I24" i="1" s="1"/>
  <c r="H24" i="1" s="1"/>
  <c r="I15" i="1"/>
  <c r="H15" i="1" s="1"/>
  <c r="I16" i="1"/>
  <c r="H16" i="1" s="1"/>
  <c r="I17" i="1"/>
  <c r="H17" i="1" s="1"/>
  <c r="I18" i="1"/>
  <c r="I14" i="1"/>
  <c r="H14" i="1" s="1"/>
  <c r="H18" i="1" l="1"/>
  <c r="I19" i="1"/>
  <c r="H19" i="1" s="1"/>
  <c r="I34" i="1"/>
  <c r="H34" i="1"/>
  <c r="F34" i="1"/>
  <c r="F38" i="1" s="1"/>
  <c r="I38" i="1" s="1"/>
  <c r="H38" i="1" s="1"/>
  <c r="F37" i="1" l="1"/>
  <c r="F39" i="1" l="1"/>
  <c r="I39" i="1" s="1"/>
  <c r="H39" i="1" s="1"/>
  <c r="I37" i="1"/>
  <c r="H37" i="1" s="1"/>
</calcChain>
</file>

<file path=xl/sharedStrings.xml><?xml version="1.0" encoding="utf-8"?>
<sst xmlns="http://schemas.openxmlformats.org/spreadsheetml/2006/main" count="80" uniqueCount="52">
  <si>
    <t>P. č.</t>
  </si>
  <si>
    <t>Názov</t>
  </si>
  <si>
    <t>Paušálne služby: upratovanie, čistenie                                                                                                                      (v cene je zahrnutý aj spotrebný a čistiaci materiál)</t>
  </si>
  <si>
    <t>MJ</t>
  </si>
  <si>
    <t>Sadzba DPH</t>
  </si>
  <si>
    <t>Výška DPH v EUR</t>
  </si>
  <si>
    <t>Tabuľka č. 1: PRAVIDELNÉ UPRATOVANIE A ČITENIE (Paušálne služby)</t>
  </si>
  <si>
    <t>mesiac</t>
  </si>
  <si>
    <t>Rozhlas a televízia Slovenska – organizačná zložka STV, Mlynská dolina, Bratislava</t>
  </si>
  <si>
    <t>Rozhlas a televízia Slovenska - organizačná zložka SRo, Mýtna 1, Bratislava</t>
  </si>
  <si>
    <t>Rozhlas a televízia Slovenska - organizačná zložka RTVS, Profesora Sáru, Banská Bystrica</t>
  </si>
  <si>
    <t>Rozhlas a televízia Slovenska - organizačná zložka STV, Rastislavova 13, Košice</t>
  </si>
  <si>
    <t>Rozhlas a televízia Slovenska - organizačná zložka SRo, Moyzesova 547/7, Košice</t>
  </si>
  <si>
    <t>2.</t>
  </si>
  <si>
    <t xml:space="preserve">Maximálna jednotová cena v EUR bez DPH </t>
  </si>
  <si>
    <t>Maximálna celková cena v EUR bez DPH</t>
  </si>
  <si>
    <t>Maximálna celková cena v EUR s DPH</t>
  </si>
  <si>
    <t>Tabuľka č. 2: NEPRAVIDELNÉ UPRATOVANIE A ČISTENIE (Nepaušálne služby) - platí pre všetky objekty RTVS</t>
  </si>
  <si>
    <t>1.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</si>
  <si>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</si>
  <si>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osobohodina</t>
  </si>
  <si>
    <t>2.1.a</t>
  </si>
  <si>
    <t>2.1.b</t>
  </si>
  <si>
    <t>IČO:</t>
  </si>
  <si>
    <t>V .................................., dňa .........................</t>
  </si>
  <si>
    <t xml:space="preserve">................................................
     podpis štatutárneho zástupcu, pečiatka
</t>
  </si>
  <si>
    <t>Upratovacie a čistiace služby v objektoch RTVS</t>
  </si>
  <si>
    <t>Rozhlas a televízia Slovenska, Mlynská dolina, 845 45 Bratislava</t>
  </si>
  <si>
    <t>Predmet zákazky:</t>
  </si>
  <si>
    <t>Verejný obstarávateľ:</t>
  </si>
  <si>
    <t>Obchodné meno uchádzača:</t>
  </si>
  <si>
    <t>Sídlo uchádzača:</t>
  </si>
  <si>
    <r>
      <t xml:space="preserve">Predpokladaný počet </t>
    </r>
    <r>
      <rPr>
        <b/>
        <sz val="11"/>
        <color rgb="FF000000"/>
        <rFont val="Calibri"/>
        <family val="2"/>
        <charset val="238"/>
        <scheme val="minor"/>
      </rPr>
      <t>počas trvania rámcovej dohody</t>
    </r>
  </si>
  <si>
    <t>Predpokl. počet mesiacov počas trvania RD</t>
  </si>
  <si>
    <t>Upratovanie iných nepodchytených priestorov (napr. archívov, skladov, skladov výpravných prostriedkov a  pod.), ktoré nie sú zahrnuté v pravidelnom upratovaní.</t>
  </si>
  <si>
    <t>Mimoriadne upratovanie a čistenie v prípade výskytu nepredvídaných udalostí, resp. havarijných situácií - nástup do 1 hodiny po oznámení vzniku mimoriadnej udalosti.</t>
  </si>
  <si>
    <t>Mimoriadne upratovanie a čistenie cez pracovné dni (po maliarskych a stavebných prácach).</t>
  </si>
  <si>
    <t>Ošetrenie laminátových a drevených podláh prípravkami na to určenými.</t>
  </si>
  <si>
    <t>Chemické ošetrenie a následná polymerizácia PVC a dlažieb.</t>
  </si>
  <si>
    <t>Tepovanie čalúneného nábytku podľa požiadavky objednávateľa.</t>
  </si>
  <si>
    <t>Tepovanie kobercov pri vzniku mimoriadnej situácie do 48 hodín počas pracovných dní od požiadavky objednávateľa.</t>
  </si>
  <si>
    <t>Tepovanie kobercov podľa požiadavky objednávateľa.</t>
  </si>
  <si>
    <t>Na požiadanie upratovanie v nahrávacích štúdiách, réžiách, chodbách, toaletách pred výrobou a poprípade aj počas a po nej v pracovný deň od 06:00 do 22:00 hod (oznámenie požiadavky vopred, vystavenie objednávky mesačne po sumarizácii uskutočnených prác).</t>
  </si>
  <si>
    <t>Na požiadanie upratovanie v nahrávacích štúdiách, réžiách, chodbách, toaletách pred výrobou a poprípade aj počas a po nej v pracovný deň mimo pracovnej doby uvedenej v bode 2.1.a, So, Ne a v dňoch pracovného pokoja (oznámenie požiadavky vopred, vystavenie objednávky mesačne po sumarizácii uskutočnených prác).</t>
  </si>
  <si>
    <t>Nepaušálne služby: upratovanie, čistenie                                                                                                                 (služby na samostatnú objednávku)                                                                                                   (v cene je zahrnutý aj spotrebný a čistiaci materiál).</t>
  </si>
  <si>
    <r>
      <rPr>
        <b/>
        <sz val="11"/>
        <color rgb="FF000000"/>
        <rFont val="Calibri"/>
        <family val="2"/>
        <charset val="238"/>
        <scheme val="minor"/>
      </rPr>
      <t>CENA SPOLU za paušálne služby</t>
    </r>
    <r>
      <rPr>
        <sz val="11"/>
        <color rgb="FF000000"/>
        <rFont val="Calibri"/>
        <family val="2"/>
        <charset val="238"/>
        <scheme val="minor"/>
      </rPr>
      <t>: upratovanie, čistenie (v cene je zahrnutý aj spotrebný a čistiaci materiál)</t>
    </r>
  </si>
  <si>
    <r>
      <rPr>
        <b/>
        <sz val="11"/>
        <color rgb="FF000000"/>
        <rFont val="Calibri"/>
        <family val="2"/>
        <charset val="238"/>
        <scheme val="minor"/>
      </rPr>
      <t>CENA SPOLU za nepaušálne služby</t>
    </r>
    <r>
      <rPr>
        <sz val="11"/>
        <color rgb="FF000000"/>
        <rFont val="Calibri"/>
        <family val="2"/>
        <charset val="238"/>
        <scheme val="minor"/>
      </rPr>
      <t>: upratovanie, čistenie (služby na samostatnú objednávku) (v cene je zahrnutý aj spotrebný a čistiaci materiál)</t>
    </r>
  </si>
  <si>
    <r>
      <t>CENA SPOLU za p</t>
    </r>
    <r>
      <rPr>
        <b/>
        <sz val="11"/>
        <color rgb="FF000000"/>
        <rFont val="Calibri"/>
        <family val="2"/>
        <charset val="238"/>
        <scheme val="minor"/>
      </rPr>
      <t>aušálne služby</t>
    </r>
  </si>
  <si>
    <r>
      <t>CENA SPOLU za n</t>
    </r>
    <r>
      <rPr>
        <b/>
        <sz val="11"/>
        <color rgb="FF000000"/>
        <rFont val="Calibri"/>
        <family val="2"/>
        <charset val="238"/>
        <scheme val="minor"/>
      </rPr>
      <t>epaušálne služby</t>
    </r>
  </si>
  <si>
    <t>H. OCENENÝ ROZPIS CELKOVEJ CENY ZA POSKYTOVANIE POŽADOVANÉHO PREDMETU ZÁKAZKY</t>
  </si>
  <si>
    <t>podpis zástupcu uchádzača</t>
  </si>
  <si>
    <r>
      <t xml:space="preserve">Celková cena za poskytovanie požadovaného predmetu zákazky vyjadrená v EUR                  </t>
    </r>
    <r>
      <rPr>
        <sz val="11"/>
        <color theme="1"/>
        <rFont val="Calibri"/>
        <family val="2"/>
        <charset val="238"/>
        <scheme val="minor"/>
      </rPr>
      <t>(súčet všetkých služieb v zmysle bodov 1. a 2.)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</si>
</sst>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_ ;\-#,##0\ 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vertical="center"/>
    </xf>
    <xf numFmtId="0" fontId="5" fillId="4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16" fontId="0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left" vertical="center" wrapText="1"/>
    </xf>
    <xf numFmtId="0" fontId="0" fillId="2" borderId="1" xfId="0" applyFont="1" applyFill="1" applyBorder="1" applyAlignment="1" applyProtection="1">
      <alignment horizontal="center" vertical="center" wrapText="1"/>
    </xf>
    <xf numFmtId="164" fontId="0" fillId="0" borderId="1" xfId="0" applyNumberFormat="1" applyFont="1" applyBorder="1" applyAlignment="1" applyProtection="1">
      <alignment horizontal="center" vertical="center"/>
    </xf>
    <xf numFmtId="44" fontId="0" fillId="0" borderId="1" xfId="0" applyNumberFormat="1" applyFont="1" applyBorder="1" applyAlignment="1" applyProtection="1">
      <alignment horizontal="center" vertical="center"/>
    </xf>
    <xf numFmtId="44" fontId="0" fillId="4" borderId="1" xfId="0" applyNumberFormat="1" applyFont="1" applyFill="1" applyBorder="1" applyAlignment="1" applyProtection="1">
      <alignment horizontal="center" vertical="center"/>
    </xf>
    <xf numFmtId="44" fontId="4" fillId="4" borderId="1" xfId="0" applyNumberFormat="1" applyFont="1" applyFill="1" applyBorder="1" applyAlignment="1" applyProtection="1">
      <alignment vertical="center"/>
    </xf>
    <xf numFmtId="44" fontId="4" fillId="0" borderId="1" xfId="0" applyNumberFormat="1" applyFont="1" applyBorder="1" applyAlignment="1" applyProtection="1">
      <alignment vertical="center"/>
    </xf>
    <xf numFmtId="44" fontId="0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 wrapText="1"/>
    </xf>
    <xf numFmtId="4" fontId="6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0" fontId="0" fillId="2" borderId="1" xfId="0" applyFont="1" applyFill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44" fontId="0" fillId="3" borderId="1" xfId="0" applyNumberFormat="1" applyFont="1" applyFill="1" applyBorder="1" applyAlignment="1" applyProtection="1">
      <alignment horizontal="center" vertical="center"/>
    </xf>
    <xf numFmtId="44" fontId="0" fillId="3" borderId="1" xfId="0" applyNumberFormat="1" applyFont="1" applyFill="1" applyBorder="1" applyAlignment="1" applyProtection="1">
      <alignment vertical="center"/>
    </xf>
    <xf numFmtId="44" fontId="0" fillId="0" borderId="1" xfId="0" applyNumberFormat="1" applyFont="1" applyBorder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9" fontId="0" fillId="0" borderId="1" xfId="0" applyNumberFormat="1" applyFont="1" applyBorder="1" applyAlignment="1" applyProtection="1">
      <alignment horizontal="center" vertical="center"/>
      <protection locked="0"/>
    </xf>
    <xf numFmtId="44" fontId="4" fillId="0" borderId="1" xfId="0" applyNumberFormat="1" applyFont="1" applyBorder="1" applyAlignment="1" applyProtection="1">
      <alignment vertical="center"/>
      <protection locked="0"/>
    </xf>
    <xf numFmtId="44" fontId="0" fillId="0" borderId="1" xfId="0" applyNumberFormat="1" applyFont="1" applyBorder="1" applyAlignment="1" applyProtection="1">
      <alignment vertical="center"/>
      <protection locked="0"/>
    </xf>
    <xf numFmtId="0" fontId="4" fillId="4" borderId="1" xfId="0" applyFont="1" applyFill="1" applyBorder="1" applyAlignment="1" applyProtection="1">
      <alignment horizontal="right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left" vertical="center"/>
    </xf>
    <xf numFmtId="0" fontId="0" fillId="0" borderId="0" xfId="0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11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topLeftCell="A30" zoomScale="40" zoomScaleNormal="40" workbookViewId="0">
      <selection activeCell="A39" sqref="A39:E39"/>
    </sheetView>
  </sheetViews>
  <sheetFormatPr defaultRowHeight="14.5" x14ac:dyDescent="0.35"/>
  <cols>
    <col min="1" max="1" width="6.453125" style="1" customWidth="1"/>
    <col min="2" max="2" width="40" style="1" customWidth="1"/>
    <col min="3" max="3" width="7.6328125" style="1" customWidth="1"/>
    <col min="4" max="4" width="10.81640625" style="1" customWidth="1"/>
    <col min="5" max="6" width="12.7265625" style="1" customWidth="1"/>
    <col min="7" max="7" width="9.1796875" style="1" customWidth="1"/>
    <col min="8" max="8" width="11.7265625" style="1" customWidth="1"/>
    <col min="9" max="9" width="12.7265625" style="1" customWidth="1"/>
    <col min="10" max="13" width="8.7265625" style="1"/>
    <col min="14" max="14" width="42.7265625" style="1" customWidth="1"/>
    <col min="15" max="16384" width="8.7265625" style="1"/>
  </cols>
  <sheetData>
    <row r="1" spans="1:10" x14ac:dyDescent="0.35">
      <c r="A1" s="48" t="s">
        <v>49</v>
      </c>
      <c r="B1" s="49"/>
      <c r="C1" s="49"/>
      <c r="D1" s="49"/>
      <c r="E1" s="49"/>
      <c r="F1" s="49"/>
      <c r="G1" s="49"/>
      <c r="H1" s="49"/>
      <c r="I1" s="49"/>
    </row>
    <row r="3" spans="1:10" ht="14.5" customHeight="1" x14ac:dyDescent="0.35">
      <c r="A3" s="52" t="s">
        <v>28</v>
      </c>
      <c r="B3" s="52"/>
      <c r="C3" s="52" t="s">
        <v>26</v>
      </c>
      <c r="D3" s="52"/>
      <c r="E3" s="52"/>
      <c r="F3" s="52"/>
      <c r="G3" s="52"/>
      <c r="H3" s="52"/>
      <c r="I3" s="52"/>
    </row>
    <row r="4" spans="1:10" ht="14.5" customHeight="1" x14ac:dyDescent="0.35">
      <c r="A4" s="52" t="s">
        <v>29</v>
      </c>
      <c r="B4" s="52"/>
      <c r="C4" s="52" t="s">
        <v>27</v>
      </c>
      <c r="D4" s="52"/>
      <c r="E4" s="52"/>
      <c r="F4" s="52"/>
      <c r="G4" s="52"/>
      <c r="H4" s="52"/>
      <c r="I4" s="52"/>
    </row>
    <row r="5" spans="1:10" x14ac:dyDescent="0.35">
      <c r="A5" s="3"/>
      <c r="B5" s="4"/>
      <c r="C5" s="3"/>
      <c r="D5" s="2"/>
      <c r="E5" s="2"/>
      <c r="F5" s="2"/>
      <c r="G5" s="2"/>
      <c r="H5" s="2"/>
      <c r="I5" s="2"/>
    </row>
    <row r="6" spans="1:10" x14ac:dyDescent="0.35">
      <c r="A6" s="51" t="s">
        <v>30</v>
      </c>
      <c r="B6" s="51"/>
      <c r="C6" s="50"/>
      <c r="D6" s="50"/>
      <c r="E6" s="50"/>
      <c r="F6" s="50"/>
      <c r="G6" s="50"/>
      <c r="H6" s="50"/>
      <c r="I6" s="50"/>
    </row>
    <row r="7" spans="1:10" x14ac:dyDescent="0.35">
      <c r="A7" s="5" t="s">
        <v>31</v>
      </c>
      <c r="B7" s="6"/>
      <c r="C7" s="50"/>
      <c r="D7" s="50"/>
      <c r="E7" s="50"/>
      <c r="F7" s="50"/>
      <c r="G7" s="50"/>
      <c r="H7" s="50"/>
      <c r="I7" s="50"/>
    </row>
    <row r="8" spans="1:10" x14ac:dyDescent="0.35">
      <c r="A8" s="51" t="s">
        <v>23</v>
      </c>
      <c r="B8" s="51"/>
      <c r="C8" s="50"/>
      <c r="D8" s="50"/>
      <c r="E8" s="50"/>
      <c r="F8" s="50"/>
      <c r="G8" s="50"/>
      <c r="H8" s="50"/>
      <c r="I8" s="50"/>
    </row>
    <row r="9" spans="1:10" x14ac:dyDescent="0.35">
      <c r="A9" s="7"/>
      <c r="C9" s="8"/>
      <c r="D9" s="8"/>
      <c r="E9" s="8"/>
      <c r="F9" s="8"/>
      <c r="G9" s="8"/>
      <c r="H9" s="8"/>
      <c r="I9" s="8"/>
    </row>
    <row r="10" spans="1:10" x14ac:dyDescent="0.35">
      <c r="A10" s="7"/>
      <c r="B10" s="8"/>
      <c r="C10" s="8"/>
      <c r="D10" s="8"/>
      <c r="E10" s="8"/>
      <c r="F10" s="8"/>
      <c r="G10" s="8"/>
      <c r="H10" s="8"/>
      <c r="I10" s="8"/>
    </row>
    <row r="11" spans="1:10" x14ac:dyDescent="0.35">
      <c r="A11" s="44" t="s">
        <v>6</v>
      </c>
      <c r="B11" s="44"/>
      <c r="C11" s="44"/>
      <c r="D11" s="44"/>
      <c r="E11" s="44"/>
      <c r="F11" s="44"/>
      <c r="G11" s="44"/>
      <c r="H11" s="44"/>
      <c r="I11" s="44"/>
    </row>
    <row r="12" spans="1:10" x14ac:dyDescent="0.35">
      <c r="A12" s="14" t="s">
        <v>0</v>
      </c>
      <c r="B12" s="14" t="s">
        <v>1</v>
      </c>
      <c r="C12" s="41" t="s">
        <v>3</v>
      </c>
      <c r="D12" s="41" t="s">
        <v>33</v>
      </c>
      <c r="E12" s="41" t="s">
        <v>14</v>
      </c>
      <c r="F12" s="41" t="s">
        <v>15</v>
      </c>
      <c r="G12" s="41" t="s">
        <v>4</v>
      </c>
      <c r="H12" s="41" t="s">
        <v>5</v>
      </c>
      <c r="I12" s="41" t="s">
        <v>16</v>
      </c>
      <c r="J12" s="9"/>
    </row>
    <row r="13" spans="1:10" ht="65" customHeight="1" x14ac:dyDescent="0.35">
      <c r="A13" s="15" t="s">
        <v>18</v>
      </c>
      <c r="B13" s="16" t="s">
        <v>2</v>
      </c>
      <c r="C13" s="42"/>
      <c r="D13" s="42"/>
      <c r="E13" s="42"/>
      <c r="F13" s="42"/>
      <c r="G13" s="42"/>
      <c r="H13" s="42"/>
      <c r="I13" s="42"/>
      <c r="J13" s="9"/>
    </row>
    <row r="14" spans="1:10" ht="29" x14ac:dyDescent="0.35">
      <c r="A14" s="17">
        <v>44197</v>
      </c>
      <c r="B14" s="18" t="s">
        <v>8</v>
      </c>
      <c r="C14" s="19" t="s">
        <v>7</v>
      </c>
      <c r="D14" s="20">
        <v>48</v>
      </c>
      <c r="E14" s="25">
        <v>0</v>
      </c>
      <c r="F14" s="22">
        <f>D14*E14</f>
        <v>0</v>
      </c>
      <c r="G14" s="37">
        <v>0.2</v>
      </c>
      <c r="H14" s="21">
        <f>I14-F14</f>
        <v>0</v>
      </c>
      <c r="I14" s="25">
        <f>F14*1.2</f>
        <v>0</v>
      </c>
      <c r="J14" s="9"/>
    </row>
    <row r="15" spans="1:10" ht="29" x14ac:dyDescent="0.35">
      <c r="A15" s="17">
        <v>44228</v>
      </c>
      <c r="B15" s="18" t="s">
        <v>9</v>
      </c>
      <c r="C15" s="19" t="s">
        <v>7</v>
      </c>
      <c r="D15" s="20">
        <v>48</v>
      </c>
      <c r="E15" s="25">
        <v>0</v>
      </c>
      <c r="F15" s="22">
        <f>D15*E15</f>
        <v>0</v>
      </c>
      <c r="G15" s="37">
        <v>0.2</v>
      </c>
      <c r="H15" s="21">
        <f t="shared" ref="H15:H17" si="0">I15-F15</f>
        <v>0</v>
      </c>
      <c r="I15" s="25">
        <f t="shared" ref="I15:I18" si="1">F15*1.2</f>
        <v>0</v>
      </c>
      <c r="J15" s="9"/>
    </row>
    <row r="16" spans="1:10" ht="29" x14ac:dyDescent="0.35">
      <c r="A16" s="17">
        <v>44256</v>
      </c>
      <c r="B16" s="18" t="s">
        <v>10</v>
      </c>
      <c r="C16" s="19" t="s">
        <v>7</v>
      </c>
      <c r="D16" s="20">
        <v>48</v>
      </c>
      <c r="E16" s="25">
        <v>0</v>
      </c>
      <c r="F16" s="22">
        <f>D16*E16</f>
        <v>0</v>
      </c>
      <c r="G16" s="37">
        <v>0.2</v>
      </c>
      <c r="H16" s="21">
        <f t="shared" si="0"/>
        <v>0</v>
      </c>
      <c r="I16" s="25">
        <f t="shared" si="1"/>
        <v>0</v>
      </c>
      <c r="J16" s="9"/>
    </row>
    <row r="17" spans="1:10" ht="29" x14ac:dyDescent="0.35">
      <c r="A17" s="17">
        <v>44287</v>
      </c>
      <c r="B17" s="18" t="s">
        <v>11</v>
      </c>
      <c r="C17" s="19" t="s">
        <v>7</v>
      </c>
      <c r="D17" s="20">
        <v>48</v>
      </c>
      <c r="E17" s="25">
        <v>0</v>
      </c>
      <c r="F17" s="22">
        <f>D17*E17</f>
        <v>0</v>
      </c>
      <c r="G17" s="37">
        <v>0.2</v>
      </c>
      <c r="H17" s="21">
        <f t="shared" si="0"/>
        <v>0</v>
      </c>
      <c r="I17" s="25">
        <f t="shared" si="1"/>
        <v>0</v>
      </c>
      <c r="J17" s="9"/>
    </row>
    <row r="18" spans="1:10" ht="29" x14ac:dyDescent="0.35">
      <c r="A18" s="17">
        <v>44317</v>
      </c>
      <c r="B18" s="18" t="s">
        <v>12</v>
      </c>
      <c r="C18" s="19" t="s">
        <v>7</v>
      </c>
      <c r="D18" s="20">
        <v>48</v>
      </c>
      <c r="E18" s="25">
        <v>0</v>
      </c>
      <c r="F18" s="22">
        <f>D18*E18</f>
        <v>0</v>
      </c>
      <c r="G18" s="37">
        <v>0.2</v>
      </c>
      <c r="H18" s="21">
        <f>I18-F18</f>
        <v>0</v>
      </c>
      <c r="I18" s="25">
        <f t="shared" si="1"/>
        <v>0</v>
      </c>
      <c r="J18" s="9"/>
    </row>
    <row r="19" spans="1:10" s="11" customFormat="1" x14ac:dyDescent="0.35">
      <c r="A19" s="40" t="s">
        <v>47</v>
      </c>
      <c r="B19" s="40"/>
      <c r="C19" s="40"/>
      <c r="D19" s="40"/>
      <c r="E19" s="40"/>
      <c r="F19" s="23">
        <f>SUM(F14:F18)</f>
        <v>0</v>
      </c>
      <c r="G19" s="37">
        <v>0.2</v>
      </c>
      <c r="H19" s="24">
        <f>I19-F19</f>
        <v>0</v>
      </c>
      <c r="I19" s="38">
        <f>SUM(I14:I18)</f>
        <v>0</v>
      </c>
      <c r="J19" s="10"/>
    </row>
    <row r="20" spans="1:10" x14ac:dyDescent="0.35">
      <c r="A20" s="12"/>
      <c r="B20" s="12"/>
      <c r="C20" s="12"/>
      <c r="D20" s="12"/>
      <c r="E20" s="12"/>
      <c r="F20" s="13"/>
      <c r="G20" s="13"/>
      <c r="H20" s="13"/>
      <c r="I20" s="13"/>
      <c r="J20" s="9"/>
    </row>
    <row r="21" spans="1:10" x14ac:dyDescent="0.35">
      <c r="A21" s="44" t="s">
        <v>17</v>
      </c>
      <c r="B21" s="44"/>
      <c r="C21" s="44"/>
      <c r="D21" s="44"/>
      <c r="E21" s="44"/>
      <c r="F21" s="44"/>
      <c r="G21" s="44"/>
      <c r="H21" s="44"/>
      <c r="I21" s="44"/>
      <c r="J21" s="9"/>
    </row>
    <row r="22" spans="1:10" x14ac:dyDescent="0.35">
      <c r="A22" s="14" t="s">
        <v>0</v>
      </c>
      <c r="B22" s="14" t="s">
        <v>1</v>
      </c>
      <c r="C22" s="41" t="s">
        <v>3</v>
      </c>
      <c r="D22" s="41" t="s">
        <v>32</v>
      </c>
      <c r="E22" s="41" t="s">
        <v>14</v>
      </c>
      <c r="F22" s="41" t="s">
        <v>15</v>
      </c>
      <c r="G22" s="41" t="s">
        <v>4</v>
      </c>
      <c r="H22" s="41" t="s">
        <v>5</v>
      </c>
      <c r="I22" s="41" t="s">
        <v>16</v>
      </c>
      <c r="J22" s="9"/>
    </row>
    <row r="23" spans="1:10" ht="58" x14ac:dyDescent="0.35">
      <c r="A23" s="26" t="s">
        <v>13</v>
      </c>
      <c r="B23" s="16" t="s">
        <v>44</v>
      </c>
      <c r="C23" s="42"/>
      <c r="D23" s="42"/>
      <c r="E23" s="42"/>
      <c r="F23" s="42"/>
      <c r="G23" s="42"/>
      <c r="H23" s="42"/>
      <c r="I23" s="42"/>
      <c r="J23" s="9"/>
    </row>
    <row r="24" spans="1:10" ht="110.5" customHeight="1" x14ac:dyDescent="0.35">
      <c r="A24" s="17" t="s">
        <v>21</v>
      </c>
      <c r="B24" s="27" t="s">
        <v>42</v>
      </c>
      <c r="C24" s="19" t="s">
        <v>20</v>
      </c>
      <c r="D24" s="28">
        <v>4570</v>
      </c>
      <c r="E24" s="25">
        <v>0</v>
      </c>
      <c r="F24" s="22">
        <f>E24*D24</f>
        <v>0</v>
      </c>
      <c r="G24" s="37">
        <v>0.2</v>
      </c>
      <c r="H24" s="21">
        <f>I24-F24</f>
        <v>0</v>
      </c>
      <c r="I24" s="25">
        <f>F24*1.2</f>
        <v>0</v>
      </c>
      <c r="J24" s="9"/>
    </row>
    <row r="25" spans="1:10" ht="121.5" customHeight="1" x14ac:dyDescent="0.35">
      <c r="A25" s="17" t="s">
        <v>22</v>
      </c>
      <c r="B25" s="27" t="s">
        <v>43</v>
      </c>
      <c r="C25" s="19" t="s">
        <v>20</v>
      </c>
      <c r="D25" s="28">
        <v>1150</v>
      </c>
      <c r="E25" s="25">
        <v>0</v>
      </c>
      <c r="F25" s="22">
        <f t="shared" ref="F25:F33" si="2">E25*D25</f>
        <v>0</v>
      </c>
      <c r="G25" s="37">
        <v>0.2</v>
      </c>
      <c r="H25" s="21">
        <f t="shared" ref="H25:H33" si="3">I25-F25</f>
        <v>0</v>
      </c>
      <c r="I25" s="25">
        <f>F25*1.2</f>
        <v>0</v>
      </c>
      <c r="J25" s="9"/>
    </row>
    <row r="26" spans="1:10" ht="33.5" customHeight="1" x14ac:dyDescent="0.35">
      <c r="A26" s="17">
        <v>44229</v>
      </c>
      <c r="B26" s="27" t="s">
        <v>41</v>
      </c>
      <c r="C26" s="19" t="s">
        <v>19</v>
      </c>
      <c r="D26" s="28">
        <v>70900</v>
      </c>
      <c r="E26" s="25">
        <v>0</v>
      </c>
      <c r="F26" s="22">
        <f t="shared" si="2"/>
        <v>0</v>
      </c>
      <c r="G26" s="37">
        <v>0.2</v>
      </c>
      <c r="H26" s="21">
        <f t="shared" si="3"/>
        <v>0</v>
      </c>
      <c r="I26" s="25">
        <f t="shared" ref="I26:I33" si="4">F26*1.2</f>
        <v>0</v>
      </c>
      <c r="J26" s="9"/>
    </row>
    <row r="27" spans="1:10" ht="43.5" x14ac:dyDescent="0.35">
      <c r="A27" s="17">
        <v>44257</v>
      </c>
      <c r="B27" s="27" t="s">
        <v>40</v>
      </c>
      <c r="C27" s="19" t="s">
        <v>19</v>
      </c>
      <c r="D27" s="28">
        <v>3550</v>
      </c>
      <c r="E27" s="25">
        <v>0</v>
      </c>
      <c r="F27" s="22">
        <f t="shared" si="2"/>
        <v>0</v>
      </c>
      <c r="G27" s="37">
        <v>0.2</v>
      </c>
      <c r="H27" s="21">
        <f t="shared" si="3"/>
        <v>0</v>
      </c>
      <c r="I27" s="25">
        <f t="shared" si="4"/>
        <v>0</v>
      </c>
      <c r="J27" s="9"/>
    </row>
    <row r="28" spans="1:10" ht="29" x14ac:dyDescent="0.35">
      <c r="A28" s="17">
        <v>44288</v>
      </c>
      <c r="B28" s="27" t="s">
        <v>39</v>
      </c>
      <c r="C28" s="19" t="s">
        <v>20</v>
      </c>
      <c r="D28" s="28">
        <v>1530</v>
      </c>
      <c r="E28" s="25">
        <v>0</v>
      </c>
      <c r="F28" s="22">
        <f t="shared" si="2"/>
        <v>0</v>
      </c>
      <c r="G28" s="37">
        <v>0.2</v>
      </c>
      <c r="H28" s="21">
        <f t="shared" si="3"/>
        <v>0</v>
      </c>
      <c r="I28" s="25">
        <f t="shared" si="4"/>
        <v>0</v>
      </c>
      <c r="J28" s="9"/>
    </row>
    <row r="29" spans="1:10" ht="29" x14ac:dyDescent="0.35">
      <c r="A29" s="17">
        <v>44318</v>
      </c>
      <c r="B29" s="27" t="s">
        <v>38</v>
      </c>
      <c r="C29" s="19" t="s">
        <v>19</v>
      </c>
      <c r="D29" s="28">
        <v>13050</v>
      </c>
      <c r="E29" s="25">
        <v>0</v>
      </c>
      <c r="F29" s="22">
        <f t="shared" si="2"/>
        <v>0</v>
      </c>
      <c r="G29" s="37">
        <v>0.2</v>
      </c>
      <c r="H29" s="21">
        <f t="shared" si="3"/>
        <v>0</v>
      </c>
      <c r="I29" s="25">
        <f t="shared" si="4"/>
        <v>0</v>
      </c>
      <c r="J29" s="9"/>
    </row>
    <row r="30" spans="1:10" ht="29" x14ac:dyDescent="0.35">
      <c r="A30" s="17">
        <v>44349</v>
      </c>
      <c r="B30" s="29" t="s">
        <v>37</v>
      </c>
      <c r="C30" s="19" t="s">
        <v>19</v>
      </c>
      <c r="D30" s="28">
        <v>2700</v>
      </c>
      <c r="E30" s="25">
        <v>0</v>
      </c>
      <c r="F30" s="22">
        <f t="shared" si="2"/>
        <v>0</v>
      </c>
      <c r="G30" s="37">
        <v>0.2</v>
      </c>
      <c r="H30" s="21">
        <f t="shared" si="3"/>
        <v>0</v>
      </c>
      <c r="I30" s="25">
        <f t="shared" si="4"/>
        <v>0</v>
      </c>
    </row>
    <row r="31" spans="1:10" ht="43.5" x14ac:dyDescent="0.35">
      <c r="A31" s="17">
        <v>44379</v>
      </c>
      <c r="B31" s="30" t="s">
        <v>36</v>
      </c>
      <c r="C31" s="19" t="s">
        <v>20</v>
      </c>
      <c r="D31" s="28">
        <v>1910</v>
      </c>
      <c r="E31" s="25">
        <v>0</v>
      </c>
      <c r="F31" s="22">
        <f t="shared" si="2"/>
        <v>0</v>
      </c>
      <c r="G31" s="37">
        <v>0.2</v>
      </c>
      <c r="H31" s="21">
        <f t="shared" si="3"/>
        <v>0</v>
      </c>
      <c r="I31" s="25">
        <f t="shared" si="4"/>
        <v>0</v>
      </c>
    </row>
    <row r="32" spans="1:10" ht="76" customHeight="1" x14ac:dyDescent="0.35">
      <c r="A32" s="17">
        <v>44410</v>
      </c>
      <c r="B32" s="18" t="s">
        <v>35</v>
      </c>
      <c r="C32" s="19" t="s">
        <v>20</v>
      </c>
      <c r="D32" s="28">
        <v>570</v>
      </c>
      <c r="E32" s="25">
        <v>0</v>
      </c>
      <c r="F32" s="22">
        <f t="shared" si="2"/>
        <v>0</v>
      </c>
      <c r="G32" s="37">
        <v>0.2</v>
      </c>
      <c r="H32" s="21">
        <f t="shared" si="3"/>
        <v>0</v>
      </c>
      <c r="I32" s="25">
        <f t="shared" si="4"/>
        <v>0</v>
      </c>
    </row>
    <row r="33" spans="1:9" ht="63.5" customHeight="1" x14ac:dyDescent="0.35">
      <c r="A33" s="17">
        <v>44471</v>
      </c>
      <c r="B33" s="30" t="s">
        <v>34</v>
      </c>
      <c r="C33" s="19" t="s">
        <v>20</v>
      </c>
      <c r="D33" s="28">
        <v>620</v>
      </c>
      <c r="E33" s="25">
        <v>0</v>
      </c>
      <c r="F33" s="22">
        <f t="shared" si="2"/>
        <v>0</v>
      </c>
      <c r="G33" s="37">
        <v>0.2</v>
      </c>
      <c r="H33" s="21">
        <f t="shared" si="3"/>
        <v>0</v>
      </c>
      <c r="I33" s="25">
        <f t="shared" si="4"/>
        <v>0</v>
      </c>
    </row>
    <row r="34" spans="1:9" s="10" customFormat="1" x14ac:dyDescent="0.35">
      <c r="A34" s="40" t="s">
        <v>48</v>
      </c>
      <c r="B34" s="40"/>
      <c r="C34" s="40"/>
      <c r="D34" s="40"/>
      <c r="E34" s="40"/>
      <c r="F34" s="23">
        <f>SUM(F24:F33)</f>
        <v>0</v>
      </c>
      <c r="G34" s="37">
        <v>0.2</v>
      </c>
      <c r="H34" s="24">
        <f>SUM(H24:H33)</f>
        <v>0</v>
      </c>
      <c r="I34" s="38">
        <f>SUM(I24:I33)</f>
        <v>0</v>
      </c>
    </row>
    <row r="36" spans="1:9" ht="58" x14ac:dyDescent="0.35">
      <c r="A36" s="31" t="s">
        <v>0</v>
      </c>
      <c r="B36" s="46" t="s">
        <v>1</v>
      </c>
      <c r="C36" s="46"/>
      <c r="D36" s="46"/>
      <c r="E36" s="46"/>
      <c r="F36" s="31" t="s">
        <v>15</v>
      </c>
      <c r="G36" s="31" t="s">
        <v>4</v>
      </c>
      <c r="H36" s="31" t="s">
        <v>5</v>
      </c>
      <c r="I36" s="31" t="s">
        <v>16</v>
      </c>
    </row>
    <row r="37" spans="1:9" ht="34.5" customHeight="1" x14ac:dyDescent="0.35">
      <c r="A37" s="32" t="s">
        <v>18</v>
      </c>
      <c r="B37" s="47" t="s">
        <v>45</v>
      </c>
      <c r="C37" s="47"/>
      <c r="D37" s="47"/>
      <c r="E37" s="47"/>
      <c r="F37" s="33">
        <f>F19</f>
        <v>0</v>
      </c>
      <c r="G37" s="37">
        <v>0.2</v>
      </c>
      <c r="H37" s="21">
        <f>I37-F37</f>
        <v>0</v>
      </c>
      <c r="I37" s="25">
        <f>F37*1.2</f>
        <v>0</v>
      </c>
    </row>
    <row r="38" spans="1:9" ht="34.5" customHeight="1" x14ac:dyDescent="0.35">
      <c r="A38" s="26" t="s">
        <v>13</v>
      </c>
      <c r="B38" s="47" t="s">
        <v>46</v>
      </c>
      <c r="C38" s="47"/>
      <c r="D38" s="47"/>
      <c r="E38" s="47"/>
      <c r="F38" s="33">
        <f>F34</f>
        <v>0</v>
      </c>
      <c r="G38" s="37">
        <v>0.2</v>
      </c>
      <c r="H38" s="21">
        <f>I38-F38</f>
        <v>0</v>
      </c>
      <c r="I38" s="25">
        <f>F38*1.2</f>
        <v>0</v>
      </c>
    </row>
    <row r="39" spans="1:9" ht="31" customHeight="1" x14ac:dyDescent="0.35">
      <c r="A39" s="53" t="s">
        <v>51</v>
      </c>
      <c r="B39" s="53"/>
      <c r="C39" s="53"/>
      <c r="D39" s="53"/>
      <c r="E39" s="53"/>
      <c r="F39" s="34">
        <f>SUM(F37:F38)</f>
        <v>0</v>
      </c>
      <c r="G39" s="37">
        <v>0.2</v>
      </c>
      <c r="H39" s="35">
        <f>I39-F39</f>
        <v>0</v>
      </c>
      <c r="I39" s="39">
        <f>F39*1.2</f>
        <v>0</v>
      </c>
    </row>
    <row r="45" spans="1:9" x14ac:dyDescent="0.35">
      <c r="B45" s="36"/>
      <c r="C45" s="36"/>
      <c r="D45" s="36"/>
      <c r="E45" s="36"/>
      <c r="F45" s="36"/>
      <c r="G45" s="36"/>
      <c r="H45" s="36"/>
      <c r="I45" s="36"/>
    </row>
    <row r="46" spans="1:9" x14ac:dyDescent="0.35">
      <c r="B46" s="36"/>
      <c r="C46" s="36"/>
      <c r="D46" s="36"/>
      <c r="E46" s="36"/>
      <c r="F46" s="36"/>
      <c r="G46" s="36"/>
      <c r="H46" s="36"/>
      <c r="I46" s="36"/>
    </row>
    <row r="47" spans="1:9" x14ac:dyDescent="0.35">
      <c r="B47" s="36" t="s">
        <v>24</v>
      </c>
      <c r="C47" s="36"/>
      <c r="D47" s="36"/>
      <c r="E47" s="36"/>
      <c r="F47" s="36"/>
      <c r="G47" s="36"/>
      <c r="H47" s="36"/>
      <c r="I47" s="36"/>
    </row>
    <row r="48" spans="1:9" x14ac:dyDescent="0.35">
      <c r="B48" s="36"/>
      <c r="C48" s="36"/>
      <c r="D48" s="36"/>
      <c r="E48" s="36"/>
      <c r="F48" s="45" t="s">
        <v>25</v>
      </c>
      <c r="G48" s="43"/>
      <c r="H48" s="43"/>
      <c r="I48" s="43"/>
    </row>
    <row r="49" spans="2:9" x14ac:dyDescent="0.35">
      <c r="B49" s="36"/>
      <c r="C49" s="36"/>
      <c r="D49" s="36"/>
      <c r="E49" s="36"/>
      <c r="F49" s="43" t="s">
        <v>50</v>
      </c>
      <c r="G49" s="43"/>
      <c r="H49" s="43"/>
      <c r="I49" s="43"/>
    </row>
  </sheetData>
  <sheetProtection algorithmName="SHA-512" hashValue="q8MnF3P1igKMppJ489bPd6GbfWOAkEmhtE8/NzwNXMlDrNrmSOHJQO/2ZylS53QA4ve5GeZGox9sM/7x/G4vdw==" saltValue="rvKO3fJ0CXn74YG6Xb4ZRw==" spinCount="100000" sheet="1" objects="1" scenarios="1"/>
  <mergeCells count="34">
    <mergeCell ref="A1:I1"/>
    <mergeCell ref="C6:I6"/>
    <mergeCell ref="A6:B6"/>
    <mergeCell ref="A8:B8"/>
    <mergeCell ref="C7:I7"/>
    <mergeCell ref="C8:I8"/>
    <mergeCell ref="A3:B3"/>
    <mergeCell ref="A4:B4"/>
    <mergeCell ref="C4:I4"/>
    <mergeCell ref="C3:I3"/>
    <mergeCell ref="G22:G23"/>
    <mergeCell ref="H22:H23"/>
    <mergeCell ref="C22:C23"/>
    <mergeCell ref="F48:I48"/>
    <mergeCell ref="A39:E39"/>
    <mergeCell ref="B36:E36"/>
    <mergeCell ref="B37:E37"/>
    <mergeCell ref="B38:E38"/>
    <mergeCell ref="A19:E19"/>
    <mergeCell ref="C12:C13"/>
    <mergeCell ref="F49:I49"/>
    <mergeCell ref="A34:E34"/>
    <mergeCell ref="A11:I11"/>
    <mergeCell ref="I12:I13"/>
    <mergeCell ref="H12:H13"/>
    <mergeCell ref="G12:G13"/>
    <mergeCell ref="F12:F13"/>
    <mergeCell ref="E12:E13"/>
    <mergeCell ref="D12:D13"/>
    <mergeCell ref="I22:I23"/>
    <mergeCell ref="A21:I21"/>
    <mergeCell ref="D22:D23"/>
    <mergeCell ref="E22:E23"/>
    <mergeCell ref="F22:F23"/>
  </mergeCells>
  <pageMargins left="0.19685039370078741" right="0.19685039370078741" top="0.39370078740157483" bottom="0.39370078740157483" header="0.31496062992125984" footer="0.31496062992125984"/>
  <pageSetup paperSize="9" scale="81" fitToHeight="0" orientation="portrait" horizontalDpi="1200" verticalDpi="1200" r:id="rId1"/>
  <ignoredErrors>
    <ignoredError sqref="H14:I15 I37:I39 I24:I34 I16:I1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Barbírik Tomáš</dc:creator>
  <cp:lastModifiedBy>Barbírik Tomáš</cp:lastModifiedBy>
  <cp:lastPrinted>2021-09-21T12:37:06Z</cp:lastPrinted>
  <dcterms:created xsi:type="dcterms:W3CDTF">2020-10-20T12:44:46Z</dcterms:created>
  <dcterms:modified xsi:type="dcterms:W3CDTF">2021-09-22T10:32:58Z</dcterms:modified>
</cp:coreProperties>
</file>