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DROBNE_LAB_PR_nadlimit\moje\SP\2 FINAL po kontrole od M\po revízii\"/>
    </mc:Choice>
  </mc:AlternateContent>
  <bookViews>
    <workbookView xWindow="0" yWindow="0" windowWidth="28800" windowHeight="10830"/>
  </bookViews>
  <sheets>
    <sheet name="Časť D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I15" i="2" s="1"/>
  <c r="J15" i="2"/>
  <c r="K15" i="2"/>
  <c r="H16" i="2"/>
  <c r="I16" i="2" s="1"/>
  <c r="J16" i="2"/>
  <c r="K16" i="2" s="1"/>
  <c r="H17" i="2"/>
  <c r="I17" i="2"/>
  <c r="J17" i="2"/>
  <c r="K17" i="2" s="1"/>
  <c r="H18" i="2"/>
  <c r="I18" i="2" s="1"/>
  <c r="J18" i="2"/>
  <c r="K18" i="2"/>
  <c r="L18" i="2" s="1"/>
  <c r="H19" i="2"/>
  <c r="I19" i="2" s="1"/>
  <c r="J19" i="2"/>
  <c r="L19" i="2" s="1"/>
  <c r="K19" i="2"/>
  <c r="H20" i="2"/>
  <c r="I20" i="2" s="1"/>
  <c r="J20" i="2"/>
  <c r="K20" i="2" s="1"/>
  <c r="L16" i="2" l="1"/>
  <c r="L15" i="2"/>
  <c r="L17" i="2"/>
  <c r="J22" i="2"/>
  <c r="L20" i="2"/>
  <c r="L22" i="2" l="1"/>
</calcChain>
</file>

<file path=xl/sharedStrings.xml><?xml version="1.0" encoding="utf-8"?>
<sst xmlns="http://schemas.openxmlformats.org/spreadsheetml/2006/main" count="64" uniqueCount="50">
  <si>
    <r>
      <rPr>
        <b/>
        <sz val="10"/>
        <color theme="1"/>
        <rFont val="Arial"/>
        <family val="2"/>
        <charset val="238"/>
      </rPr>
      <t>Za kupujúceho:                                                             podpis:</t>
    </r>
    <r>
      <rPr>
        <sz val="10"/>
        <color theme="1"/>
        <rFont val="Arial"/>
        <family val="2"/>
        <charset val="238"/>
      </rPr>
      <t xml:space="preserve">
V Košiciach, dňa .................................                           .................................................... 
                                                                                         prof. RNDr. Pavol Sovák, CSc.
                                                                                                         rektor</t>
    </r>
  </si>
  <si>
    <r>
      <rPr>
        <b/>
        <sz val="10"/>
        <color theme="1"/>
        <rFont val="Arial"/>
        <family val="2"/>
        <charset val="238"/>
      </rPr>
      <t>Za uchádzača/predávajúceho                                podpis: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  .............................................</t>
    </r>
  </si>
  <si>
    <t>Celková cena za dodanie časti predmetu zákazky</t>
  </si>
  <si>
    <t>ks</t>
  </si>
  <si>
    <t>Čerpacia rýchlosť: 11,7 l/min (0,7 m3/h). Medzný tlak: 10 kPa. Max. vakuum: 100 mbar. Krytie motora: IP40. Otáčky: 1500 ot./min. Rozmery (š x h x v): 247 x 121 x 145 mm. Spínač na zapínanie a vypínanie vývevy. Výkon: 40W. Hmotnosť: 5 kg. Napájanie: 230V/50Hz. Referenčná vzorka spĺňajúca technickú špecifikáciu: Vacuubrand ME 1C</t>
  </si>
  <si>
    <t>Vákuová membránová výveva</t>
  </si>
  <si>
    <t xml:space="preserve">Membránová výveva viackomorová pre agresívna látky, hlava konštruovaná zo špeciálneho plastu, membrána z neoprénu, prenosné, opatrené krytom a káblom do zásuvky 230V/50Hz, sériové zapojenie komôr umožňuje  vyššie vákuum, medzný tlak 0,8 kPa, čerpacia rýchlosť 10 l.min. Referenčná vzorka spĺňajúca technickú špecifikáciu: KNF viackomorové - N 810.3FT.18 </t>
  </si>
  <si>
    <t>Membránová viackomorová výveva</t>
  </si>
  <si>
    <t>Čerpacia rýchlosť: 6 l/min. Medzný tlak: 10 kPa. Pretlak: 240 kPa. Krytie motora: IP20 Membrána: EPDM (neopren) Hlava vývevy: PPS (ryton) Ventily: FPM (viton) Počet komôr: 1. Rozmery (š x h x v): 90 x 164 x 141 mm Spínač na zapínanie a vypínanie vývevy Výkon: 60W Hmotnosť: 1,9 kg Napájanie: 230V/50Hz. Referenčná vzorka spĺňajúca technickú špecifikáciu: Membránová výveva KNF, N86KN.18</t>
  </si>
  <si>
    <t>Membránová jednokomorová výveva s kompresorom</t>
  </si>
  <si>
    <t>Odsávačka so zásobníkom na 2 litre určené pre odstránenie tekutín napríklad pri purifikácii DNA/RNA či iných precipitačných metódach, alebo na odstránenie supernatantu pri pramývaní buniek.\nZáchytná banka -2 l, polypropylénová, autoklávovateľná, invazívny typ snímača hladiny kvapaliny, ochrana proti pretečeniu. Nastaviteľný rozsah vákua. Referenčná vzorka spĺňajúca technickú špecifikáciu: Biosan FTA-2i</t>
  </si>
  <si>
    <t>Vákuový odsávací systém II.</t>
  </si>
  <si>
    <t>Dvojkomorová membránová vákuová pumpa, bez prítomnosti oleja.  Vysoko chemicky odolná voči agresívnym plynom, kondenzátom, parám kyselín i organických rozpúšťadiel.  Membrána potiahnutá PTFE.  Hlava čerpadla z TFM PTFE (výborná chemická odolnosť).  Spínač ON/OFF.  Vstup/Výstup: olivka 10 mm.  Dlhá životnosť, tichý chod.  Prietok (l/min): min 10l/min.  Maximálny tlak: cca 1 bar (+100 kPa).  Medzný tlak: min 0,8 kPa.  Trieda ochrany/krytie motora: IP44. Referenčná vzorka spĺňajúca technickú špecifikáciu: KNF N 810.3FT.18</t>
  </si>
  <si>
    <t>Viackomorová membránová výveva</t>
  </si>
  <si>
    <t>Uzavretý vákuový systém na odsávanie tekutín v laboratóriu s nádobou, integrovanou pumpou s kontrolou sily vákua, senzorom naplnenia nádoby a filtrom, s adaptérmi na odsávanie z kultivačných nádob a platničiek. Referenčná vzorka spĺňajúca technickú špecifikáciu: Integra Vacusafe</t>
  </si>
  <si>
    <t>Vákuový odsavací systém I.</t>
  </si>
  <si>
    <t>L + M</t>
  </si>
  <si>
    <t>L/100 x I</t>
  </si>
  <si>
    <t>F x H</t>
  </si>
  <si>
    <t>H + J</t>
  </si>
  <si>
    <t>H/100 x I</t>
  </si>
  <si>
    <t>I</t>
  </si>
  <si>
    <t>H</t>
  </si>
  <si>
    <t>F</t>
  </si>
  <si>
    <t>E</t>
  </si>
  <si>
    <t>C</t>
  </si>
  <si>
    <t>B</t>
  </si>
  <si>
    <t>A</t>
  </si>
  <si>
    <t>s DPH (EUR)</t>
  </si>
  <si>
    <t>DPH (EUR)</t>
  </si>
  <si>
    <t>bez DPH (EUR)</t>
  </si>
  <si>
    <t xml:space="preserve">Sadzba DPH (%) * </t>
  </si>
  <si>
    <t xml:space="preserve">Predpokladané množstvo MJ </t>
  </si>
  <si>
    <t xml:space="preserve">Merná 
jednotka (MJ) </t>
  </si>
  <si>
    <t>Špecifikácia položky</t>
  </si>
  <si>
    <t>Názov položky</t>
  </si>
  <si>
    <t xml:space="preserve">p. č. </t>
  </si>
  <si>
    <t>Cena za predpokladané množstvo MJ</t>
  </si>
  <si>
    <t>Cena za MJ</t>
  </si>
  <si>
    <t>Drobné laboratórne prístroje</t>
  </si>
  <si>
    <t>Predmet zákazky:</t>
  </si>
  <si>
    <t>vyplní uchádzač</t>
  </si>
  <si>
    <t>Uchádzač/predávajúci:</t>
  </si>
  <si>
    <t>Univerzita Pavla Jozefa Šafárika v Košiciach, Šrobárova 2, 041 80 Košice</t>
  </si>
  <si>
    <t>Verejný obstarávateľ/kupujúci:</t>
  </si>
  <si>
    <r>
      <t xml:space="preserve">Príloha č. 1 k rámcovej dohode – Špecifikácia a cena predmetu zmluvy - </t>
    </r>
    <r>
      <rPr>
        <b/>
        <sz val="11"/>
        <color indexed="30"/>
        <rFont val="Calibri"/>
        <family val="2"/>
        <charset val="238"/>
        <scheme val="minor"/>
      </rPr>
      <t>Časť D - Vákuová technika</t>
    </r>
  </si>
  <si>
    <t>*poznámka - cena vrátane balného, cla, dopravných nákladov, vykládky, vynesenia a montáže na mieste určenom kupujúcim, likvidácie obalového materiálu a všetkých nákladov súvisiacich s dodaním tovaru alebo jeho časti na miesto plnenia</t>
  </si>
  <si>
    <t>**poznámka - inštalácia, resp. montáž a uvedenie do prevádzky, počiatočná kalibrácia a adjustácia pri uvedení prístroja do prevádzky s vytvorením protokolu, funkčné odskúšanie jednotlivých položiek, zaškolenie zamestnancov s vytvorením zápisu - ak relevantné pre jednotlivé položky</t>
  </si>
  <si>
    <t>***uchádzač uvedie a vyčísli navrhovanú cenu podľa pokynov v súťažných podkladoch, v časti A. 1 v bode 13</t>
  </si>
  <si>
    <r>
      <t xml:space="preserve">Ponuka uchádzača (názov produktu, opis technických parametrov, príp. internetový odkaz na produkt)       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</si>
</sst>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indexed="3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rgb="FFD6E9C9"/>
      </patternFill>
    </fill>
    <fill>
      <patternFill patternType="solid">
        <fgColor rgb="FFE7E7FF"/>
        <bgColor indexed="2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2" applyFont="1"/>
    <xf numFmtId="0" fontId="4" fillId="0" borderId="0" xfId="2" applyFont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" fontId="4" fillId="5" borderId="4" xfId="2" applyNumberFormat="1" applyFont="1" applyFill="1" applyBorder="1"/>
    <xf numFmtId="0" fontId="4" fillId="5" borderId="4" xfId="2" applyFont="1" applyFill="1" applyBorder="1"/>
    <xf numFmtId="4" fontId="4" fillId="0" borderId="0" xfId="2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4" fontId="4" fillId="2" borderId="4" xfId="2" applyNumberFormat="1" applyFont="1" applyFill="1" applyBorder="1" applyAlignment="1">
      <alignment horizontal="center" vertical="center"/>
    </xf>
    <xf numFmtId="4" fontId="4" fillId="0" borderId="4" xfId="2" applyNumberFormat="1" applyFont="1" applyBorder="1" applyAlignment="1">
      <alignment horizontal="center" vertical="center"/>
    </xf>
    <xf numFmtId="1" fontId="4" fillId="6" borderId="4" xfId="2" applyNumberFormat="1" applyFont="1" applyFill="1" applyBorder="1" applyAlignment="1">
      <alignment horizontal="center" vertical="center"/>
    </xf>
    <xf numFmtId="4" fontId="4" fillId="6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4" fontId="12" fillId="0" borderId="7" xfId="2" applyNumberFormat="1" applyFont="1" applyBorder="1" applyAlignment="1">
      <alignment horizontal="center" vertical="center" wrapText="1"/>
    </xf>
    <xf numFmtId="4" fontId="12" fillId="0" borderId="7" xfId="2" applyNumberFormat="1" applyFont="1" applyBorder="1" applyAlignment="1">
      <alignment horizontal="center" vertical="center"/>
    </xf>
    <xf numFmtId="4" fontId="12" fillId="0" borderId="8" xfId="2" applyNumberFormat="1" applyFont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4" fontId="14" fillId="9" borderId="9" xfId="2" applyNumberFormat="1" applyFont="1" applyFill="1" applyBorder="1" applyAlignment="1">
      <alignment horizontal="center" vertical="center" wrapText="1"/>
    </xf>
    <xf numFmtId="3" fontId="15" fillId="9" borderId="9" xfId="2" applyNumberFormat="1" applyFont="1" applyFill="1" applyBorder="1" applyAlignment="1">
      <alignment horizontal="center" vertical="center" wrapText="1"/>
    </xf>
    <xf numFmtId="4" fontId="15" fillId="9" borderId="9" xfId="2" applyNumberFormat="1" applyFont="1" applyFill="1" applyBorder="1" applyAlignment="1">
      <alignment horizontal="center" vertical="center" wrapText="1"/>
    </xf>
    <xf numFmtId="0" fontId="9" fillId="5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8" borderId="9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4" fontId="9" fillId="0" borderId="0" xfId="2" applyNumberFormat="1" applyFont="1" applyBorder="1" applyAlignment="1">
      <alignment horizontal="center" wrapText="1"/>
    </xf>
    <xf numFmtId="4" fontId="17" fillId="0" borderId="0" xfId="2" applyNumberFormat="1" applyFont="1" applyBorder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4" fillId="0" borderId="4" xfId="2" applyFont="1" applyBorder="1"/>
    <xf numFmtId="0" fontId="3" fillId="5" borderId="4" xfId="0" applyFont="1" applyFill="1" applyBorder="1" applyAlignment="1">
      <alignment horizontal="center" vertical="center" wrapText="1"/>
    </xf>
    <xf numFmtId="0" fontId="11" fillId="10" borderId="13" xfId="2" applyFont="1" applyFill="1" applyBorder="1" applyAlignment="1">
      <alignment horizontal="center" vertical="center" wrapText="1"/>
    </xf>
    <xf numFmtId="0" fontId="11" fillId="10" borderId="12" xfId="2" applyFont="1" applyFill="1" applyBorder="1" applyAlignment="1">
      <alignment horizontal="center" vertical="center" wrapText="1"/>
    </xf>
    <xf numFmtId="0" fontId="11" fillId="10" borderId="11" xfId="2" applyFont="1" applyFill="1" applyBorder="1" applyAlignment="1">
      <alignment horizontal="center" vertical="center" wrapText="1"/>
    </xf>
    <xf numFmtId="4" fontId="16" fillId="9" borderId="3" xfId="2" applyNumberFormat="1" applyFont="1" applyFill="1" applyBorder="1" applyAlignment="1">
      <alignment horizontal="center" vertical="center" wrapText="1"/>
    </xf>
    <xf numFmtId="4" fontId="16" fillId="9" borderId="2" xfId="2" applyNumberFormat="1" applyFont="1" applyFill="1" applyBorder="1" applyAlignment="1">
      <alignment horizontal="center" vertical="center" wrapText="1"/>
    </xf>
    <xf numFmtId="4" fontId="16" fillId="9" borderId="1" xfId="2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wrapText="1"/>
    </xf>
    <xf numFmtId="0" fontId="2" fillId="2" borderId="0" xfId="0" applyFont="1" applyFill="1"/>
    <xf numFmtId="0" fontId="0" fillId="2" borderId="0" xfId="0" applyFont="1" applyFill="1"/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zoomScale="70" zoomScaleNormal="70" workbookViewId="0">
      <selection activeCell="A8" sqref="A8:C8"/>
    </sheetView>
  </sheetViews>
  <sheetFormatPr defaultColWidth="9.140625" defaultRowHeight="12.75" x14ac:dyDescent="0.2"/>
  <cols>
    <col min="1" max="1" width="5.140625" style="1" customWidth="1"/>
    <col min="2" max="2" width="25.42578125" style="2" customWidth="1"/>
    <col min="3" max="3" width="68.7109375" style="2" customWidth="1"/>
    <col min="4" max="4" width="9.140625" style="4"/>
    <col min="5" max="5" width="14.28515625" style="3" customWidth="1"/>
    <col min="6" max="6" width="12.85546875" style="2" customWidth="1"/>
    <col min="7" max="7" width="10.5703125" style="1" customWidth="1"/>
    <col min="8" max="8" width="6.5703125" style="1" customWidth="1"/>
    <col min="9" max="9" width="15.28515625" style="1" customWidth="1"/>
    <col min="10" max="10" width="14" style="1" customWidth="1"/>
    <col min="11" max="11" width="12.85546875" style="1" customWidth="1"/>
    <col min="12" max="12" width="17.140625" style="1" customWidth="1"/>
    <col min="13" max="13" width="47.42578125" style="1" customWidth="1"/>
    <col min="14" max="16384" width="9.140625" style="1"/>
  </cols>
  <sheetData>
    <row r="1" spans="1:13" s="54" customFormat="1" ht="15" x14ac:dyDescent="0.25">
      <c r="A1" s="56" t="s">
        <v>45</v>
      </c>
      <c r="B1" s="56"/>
      <c r="C1" s="56"/>
      <c r="D1" s="56"/>
      <c r="E1" s="56"/>
      <c r="F1" s="56"/>
      <c r="G1" s="52"/>
      <c r="H1" s="55"/>
      <c r="I1" s="55"/>
      <c r="J1" s="55"/>
    </row>
    <row r="2" spans="1:13" s="54" customFormat="1" ht="15" x14ac:dyDescent="0.25">
      <c r="A2" s="57" t="s">
        <v>44</v>
      </c>
      <c r="B2" s="57"/>
      <c r="C2" s="56" t="s">
        <v>43</v>
      </c>
      <c r="D2" s="56"/>
      <c r="E2" s="56"/>
      <c r="F2" s="56"/>
      <c r="G2" s="52"/>
      <c r="H2" s="55"/>
      <c r="I2" s="55"/>
      <c r="J2" s="55"/>
    </row>
    <row r="3" spans="1:13" s="54" customFormat="1" ht="15" x14ac:dyDescent="0.25">
      <c r="A3" s="57" t="s">
        <v>42</v>
      </c>
      <c r="B3" s="57"/>
      <c r="C3" s="59" t="s">
        <v>41</v>
      </c>
      <c r="D3" s="59"/>
      <c r="E3" s="59"/>
      <c r="F3" s="59"/>
      <c r="G3" s="58"/>
      <c r="H3" s="55"/>
      <c r="I3" s="55"/>
      <c r="J3" s="55"/>
    </row>
    <row r="4" spans="1:13" s="54" customFormat="1" ht="15" x14ac:dyDescent="0.25">
      <c r="A4" s="57" t="s">
        <v>40</v>
      </c>
      <c r="B4" s="57"/>
      <c r="C4" s="56" t="s">
        <v>39</v>
      </c>
      <c r="D4" s="56"/>
      <c r="E4" s="56"/>
      <c r="F4" s="56"/>
      <c r="G4" s="52"/>
      <c r="H4" s="55"/>
      <c r="I4" s="55"/>
      <c r="J4" s="55"/>
    </row>
    <row r="5" spans="1:13" customFormat="1" ht="15" x14ac:dyDescent="0.25">
      <c r="A5" s="53"/>
      <c r="B5" s="53"/>
      <c r="C5" s="53"/>
      <c r="D5" s="53"/>
      <c r="E5" s="53"/>
      <c r="F5" s="53"/>
      <c r="G5" s="52"/>
      <c r="H5" s="48"/>
      <c r="I5" s="48"/>
      <c r="J5" s="48"/>
    </row>
    <row r="6" spans="1:13" customFormat="1" ht="21.75" customHeight="1" x14ac:dyDescent="0.25">
      <c r="A6" s="50" t="s">
        <v>46</v>
      </c>
      <c r="B6" s="48"/>
      <c r="C6" s="48"/>
      <c r="D6" s="48"/>
      <c r="E6" s="48"/>
      <c r="F6" s="48"/>
      <c r="G6" s="49"/>
      <c r="H6" s="48"/>
      <c r="I6" s="48"/>
      <c r="J6" s="51"/>
      <c r="K6" s="51"/>
      <c r="L6" s="51"/>
    </row>
    <row r="7" spans="1:13" customFormat="1" ht="21.75" customHeight="1" x14ac:dyDescent="0.25">
      <c r="A7" s="50" t="s">
        <v>47</v>
      </c>
      <c r="B7" s="48"/>
      <c r="C7" s="48"/>
      <c r="D7" s="48"/>
      <c r="E7" s="48"/>
      <c r="F7" s="48"/>
      <c r="G7" s="49"/>
      <c r="H7" s="48"/>
      <c r="I7" s="48"/>
      <c r="J7" s="51"/>
      <c r="K7" s="51"/>
      <c r="L7" s="51"/>
    </row>
    <row r="8" spans="1:13" customFormat="1" ht="21.75" customHeight="1" x14ac:dyDescent="0.25">
      <c r="A8" s="74" t="s">
        <v>48</v>
      </c>
      <c r="B8" s="75"/>
      <c r="C8" s="75"/>
      <c r="D8" s="48"/>
      <c r="E8" s="48"/>
      <c r="F8" s="48"/>
      <c r="G8" s="49"/>
      <c r="H8" s="48"/>
      <c r="I8" s="48"/>
      <c r="J8" s="47"/>
      <c r="K8" s="47"/>
      <c r="L8" s="47"/>
    </row>
    <row r="9" spans="1:13" customFormat="1" ht="14.25" customHeight="1" x14ac:dyDescent="0.25">
      <c r="A9" s="50"/>
      <c r="B9" s="48"/>
      <c r="C9" s="48"/>
      <c r="D9" s="48"/>
      <c r="E9" s="48"/>
      <c r="F9" s="48"/>
      <c r="G9" s="49"/>
      <c r="H9" s="48"/>
      <c r="I9" s="48"/>
      <c r="J9" s="47"/>
      <c r="K9" s="47"/>
      <c r="L9" s="47"/>
    </row>
    <row r="10" spans="1:13" s="41" customFormat="1" x14ac:dyDescent="0.2">
      <c r="A10" s="46" t="s">
        <v>27</v>
      </c>
      <c r="B10" s="46" t="s">
        <v>26</v>
      </c>
      <c r="C10" s="45" t="s">
        <v>25</v>
      </c>
      <c r="D10" s="45" t="s">
        <v>24</v>
      </c>
      <c r="E10" s="44" t="s">
        <v>23</v>
      </c>
      <c r="F10" s="43"/>
      <c r="G10" s="42"/>
      <c r="H10" s="1"/>
    </row>
    <row r="11" spans="1:13" ht="45.75" customHeight="1" x14ac:dyDescent="0.2">
      <c r="A11" s="62" t="s">
        <v>39</v>
      </c>
      <c r="B11" s="63"/>
      <c r="C11" s="63"/>
      <c r="D11" s="63"/>
      <c r="E11" s="64"/>
      <c r="F11" s="65" t="s">
        <v>38</v>
      </c>
      <c r="G11" s="66"/>
      <c r="H11" s="66"/>
      <c r="I11" s="67"/>
      <c r="J11" s="65" t="s">
        <v>37</v>
      </c>
      <c r="K11" s="66"/>
      <c r="L11" s="67"/>
      <c r="M11" s="61" t="s">
        <v>49</v>
      </c>
    </row>
    <row r="12" spans="1:13" ht="38.25" x14ac:dyDescent="0.2">
      <c r="A12" s="40" t="s">
        <v>36</v>
      </c>
      <c r="B12" s="39" t="s">
        <v>35</v>
      </c>
      <c r="C12" s="39" t="s">
        <v>34</v>
      </c>
      <c r="D12" s="38" t="s">
        <v>33</v>
      </c>
      <c r="E12" s="37" t="s">
        <v>32</v>
      </c>
      <c r="F12" s="36" t="s">
        <v>30</v>
      </c>
      <c r="G12" s="35" t="s">
        <v>31</v>
      </c>
      <c r="H12" s="34" t="s">
        <v>29</v>
      </c>
      <c r="I12" s="34" t="s">
        <v>28</v>
      </c>
      <c r="J12" s="34" t="s">
        <v>30</v>
      </c>
      <c r="K12" s="34" t="s">
        <v>29</v>
      </c>
      <c r="L12" s="34" t="s">
        <v>28</v>
      </c>
      <c r="M12" s="61"/>
    </row>
    <row r="13" spans="1:13" s="27" customFormat="1" x14ac:dyDescent="0.25">
      <c r="A13" s="33" t="s">
        <v>27</v>
      </c>
      <c r="B13" s="32" t="s">
        <v>26</v>
      </c>
      <c r="C13" s="31" t="s">
        <v>25</v>
      </c>
      <c r="D13" s="31" t="s">
        <v>24</v>
      </c>
      <c r="E13" s="30" t="s">
        <v>23</v>
      </c>
      <c r="F13" s="29" t="s">
        <v>22</v>
      </c>
      <c r="G13" s="28" t="s">
        <v>21</v>
      </c>
      <c r="H13" s="28" t="s">
        <v>20</v>
      </c>
      <c r="I13" s="28" t="s">
        <v>19</v>
      </c>
      <c r="J13" s="28" t="s">
        <v>18</v>
      </c>
      <c r="K13" s="28" t="s">
        <v>17</v>
      </c>
      <c r="L13" s="28" t="s">
        <v>16</v>
      </c>
    </row>
    <row r="14" spans="1:13" s="20" customFormat="1" x14ac:dyDescent="0.2">
      <c r="A14" s="25"/>
      <c r="B14" s="26"/>
      <c r="C14" s="26"/>
      <c r="D14" s="25"/>
      <c r="E14" s="24"/>
      <c r="F14" s="23"/>
      <c r="G14" s="22"/>
      <c r="H14" s="21"/>
      <c r="I14" s="21"/>
      <c r="J14" s="21"/>
      <c r="K14" s="21"/>
      <c r="L14" s="21"/>
    </row>
    <row r="15" spans="1:13" ht="51" x14ac:dyDescent="0.2">
      <c r="A15" s="17">
        <v>1</v>
      </c>
      <c r="B15" s="19" t="s">
        <v>15</v>
      </c>
      <c r="C15" s="15" t="s">
        <v>14</v>
      </c>
      <c r="D15" s="14" t="s">
        <v>3</v>
      </c>
      <c r="E15" s="13">
        <v>4</v>
      </c>
      <c r="F15" s="12">
        <v>0</v>
      </c>
      <c r="G15" s="11">
        <v>0</v>
      </c>
      <c r="H15" s="10">
        <f t="shared" ref="H15:H20" si="0">F15/100*G15</f>
        <v>0</v>
      </c>
      <c r="I15" s="9">
        <f t="shared" ref="I15:I20" si="1">F15+H15</f>
        <v>0</v>
      </c>
      <c r="J15" s="9">
        <f t="shared" ref="J15:J20" si="2">E15*F15</f>
        <v>0</v>
      </c>
      <c r="K15" s="9">
        <f t="shared" ref="K15:K20" si="3">J15/100*G15</f>
        <v>0</v>
      </c>
      <c r="L15" s="9">
        <f t="shared" ref="L15:L20" si="4">J15+K15</f>
        <v>0</v>
      </c>
      <c r="M15" s="60"/>
    </row>
    <row r="16" spans="1:13" ht="102" x14ac:dyDescent="0.2">
      <c r="A16" s="17">
        <v>2</v>
      </c>
      <c r="B16" s="19" t="s">
        <v>13</v>
      </c>
      <c r="C16" s="15" t="s">
        <v>12</v>
      </c>
      <c r="D16" s="14" t="s">
        <v>3</v>
      </c>
      <c r="E16" s="13">
        <v>4</v>
      </c>
      <c r="F16" s="12">
        <v>0</v>
      </c>
      <c r="G16" s="11">
        <v>0</v>
      </c>
      <c r="H16" s="10">
        <f t="shared" si="0"/>
        <v>0</v>
      </c>
      <c r="I16" s="9">
        <f t="shared" si="1"/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60"/>
    </row>
    <row r="17" spans="1:13" ht="76.5" x14ac:dyDescent="0.2">
      <c r="A17" s="17">
        <v>3</v>
      </c>
      <c r="B17" s="16" t="s">
        <v>11</v>
      </c>
      <c r="C17" s="15" t="s">
        <v>10</v>
      </c>
      <c r="D17" s="14" t="s">
        <v>3</v>
      </c>
      <c r="E17" s="13">
        <v>4</v>
      </c>
      <c r="F17" s="12">
        <v>0</v>
      </c>
      <c r="G17" s="11">
        <v>0</v>
      </c>
      <c r="H17" s="10">
        <f t="shared" si="0"/>
        <v>0</v>
      </c>
      <c r="I17" s="9">
        <f t="shared" si="1"/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  <c r="M17" s="60"/>
    </row>
    <row r="18" spans="1:13" ht="76.5" x14ac:dyDescent="0.2">
      <c r="A18" s="17">
        <v>4</v>
      </c>
      <c r="B18" s="16" t="s">
        <v>9</v>
      </c>
      <c r="C18" s="18" t="s">
        <v>8</v>
      </c>
      <c r="D18" s="14" t="s">
        <v>3</v>
      </c>
      <c r="E18" s="13">
        <v>4</v>
      </c>
      <c r="F18" s="12">
        <v>0</v>
      </c>
      <c r="G18" s="11">
        <v>0</v>
      </c>
      <c r="H18" s="10">
        <f t="shared" si="0"/>
        <v>0</v>
      </c>
      <c r="I18" s="9">
        <f t="shared" si="1"/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  <c r="M18" s="60"/>
    </row>
    <row r="19" spans="1:13" ht="63.75" x14ac:dyDescent="0.2">
      <c r="A19" s="17">
        <v>5</v>
      </c>
      <c r="B19" s="16" t="s">
        <v>7</v>
      </c>
      <c r="C19" s="18" t="s">
        <v>6</v>
      </c>
      <c r="D19" s="14" t="s">
        <v>3</v>
      </c>
      <c r="E19" s="13">
        <v>4</v>
      </c>
      <c r="F19" s="12">
        <v>0</v>
      </c>
      <c r="G19" s="11">
        <v>0</v>
      </c>
      <c r="H19" s="10">
        <f t="shared" si="0"/>
        <v>0</v>
      </c>
      <c r="I19" s="9">
        <f t="shared" si="1"/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  <c r="M19" s="60"/>
    </row>
    <row r="20" spans="1:13" ht="63.75" x14ac:dyDescent="0.2">
      <c r="A20" s="17">
        <v>6</v>
      </c>
      <c r="B20" s="16" t="s">
        <v>5</v>
      </c>
      <c r="C20" s="15" t="s">
        <v>4</v>
      </c>
      <c r="D20" s="14" t="s">
        <v>3</v>
      </c>
      <c r="E20" s="13">
        <v>5</v>
      </c>
      <c r="F20" s="12">
        <v>0</v>
      </c>
      <c r="G20" s="11">
        <v>0</v>
      </c>
      <c r="H20" s="10">
        <f t="shared" si="0"/>
        <v>0</v>
      </c>
      <c r="I20" s="9">
        <f t="shared" si="1"/>
        <v>0</v>
      </c>
      <c r="J20" s="9">
        <f t="shared" si="2"/>
        <v>0</v>
      </c>
      <c r="K20" s="9">
        <f t="shared" si="3"/>
        <v>0</v>
      </c>
      <c r="L20" s="9">
        <f t="shared" si="4"/>
        <v>0</v>
      </c>
      <c r="M20" s="60"/>
    </row>
    <row r="21" spans="1:13" ht="11.25" customHeight="1" x14ac:dyDescent="0.2">
      <c r="C21" s="8"/>
      <c r="F21" s="4"/>
      <c r="G21" s="4"/>
      <c r="H21" s="7"/>
      <c r="I21" s="7"/>
      <c r="J21" s="7"/>
      <c r="K21" s="7"/>
      <c r="L21" s="7"/>
    </row>
    <row r="22" spans="1:13" ht="29.25" customHeight="1" x14ac:dyDescent="0.25">
      <c r="G22" s="73" t="s">
        <v>2</v>
      </c>
      <c r="H22" s="73"/>
      <c r="I22" s="73"/>
      <c r="J22" s="5">
        <f>SUM(J15:J20)</f>
        <v>0</v>
      </c>
      <c r="K22" s="6"/>
      <c r="L22" s="5">
        <f>SUM(L15:L20)</f>
        <v>0</v>
      </c>
    </row>
    <row r="24" spans="1:13" ht="79.5" customHeight="1" x14ac:dyDescent="0.2">
      <c r="C24" s="68" t="s">
        <v>1</v>
      </c>
      <c r="D24" s="69"/>
      <c r="F24" s="70" t="s">
        <v>0</v>
      </c>
      <c r="G24" s="71"/>
      <c r="H24" s="71"/>
      <c r="I24" s="71"/>
      <c r="J24" s="71"/>
      <c r="K24" s="71"/>
      <c r="L24" s="72"/>
    </row>
  </sheetData>
  <mergeCells count="7">
    <mergeCell ref="M11:M12"/>
    <mergeCell ref="A11:E11"/>
    <mergeCell ref="F11:I11"/>
    <mergeCell ref="J11:L11"/>
    <mergeCell ref="C24:D24"/>
    <mergeCell ref="F24:L24"/>
    <mergeCell ref="G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martin.choma</dc:creator>
  <cp:lastModifiedBy>martin.choma</cp:lastModifiedBy>
  <dcterms:created xsi:type="dcterms:W3CDTF">2021-07-22T07:53:36Z</dcterms:created>
  <dcterms:modified xsi:type="dcterms:W3CDTF">2021-07-29T08:29:38Z</dcterms:modified>
</cp:coreProperties>
</file>