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ChÚ SAV/2021 - Chemikálie Covid-19/Súťažné podklady a OoVVO - final/"/>
    </mc:Choice>
  </mc:AlternateContent>
  <xr:revisionPtr revIDLastSave="0" documentId="13_ncr:1_{552992D3-3FE8-344E-A741-3B7A00C5160E}" xr6:coauthVersionLast="47" xr6:coauthVersionMax="47" xr10:uidLastSave="{00000000-0000-0000-0000-000000000000}"/>
  <bookViews>
    <workbookView xWindow="20" yWindow="500" windowWidth="35800" windowHeight="21900" xr2:uid="{00000000-000D-0000-FFFF-FFFF00000000}"/>
  </bookViews>
  <sheets>
    <sheet name="Časť 3Chromatografický materiál" sheetId="3" r:id="rId1"/>
  </sheets>
  <definedNames>
    <definedName name="_xlnm.Print_Titles" localSheetId="0">'Časť 3Chromatografický materiál'!$A:$C,'Časť 3Chromatografický materiál'!$1:$13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14" i="3"/>
  <c r="M77" i="3" l="1"/>
  <c r="L77" i="3"/>
  <c r="M14" i="3"/>
  <c r="L14" i="3"/>
  <c r="L70" i="3"/>
  <c r="M70" i="3"/>
  <c r="M62" i="3"/>
  <c r="L62" i="3"/>
  <c r="M54" i="3"/>
  <c r="L54" i="3"/>
  <c r="M46" i="3"/>
  <c r="L46" i="3"/>
  <c r="L38" i="3"/>
  <c r="M38" i="3"/>
  <c r="M30" i="3"/>
  <c r="L30" i="3"/>
  <c r="L22" i="3"/>
  <c r="M22" i="3"/>
  <c r="M45" i="3"/>
  <c r="L45" i="3"/>
  <c r="M76" i="3"/>
  <c r="L76" i="3"/>
  <c r="M68" i="3"/>
  <c r="L68" i="3"/>
  <c r="M60" i="3"/>
  <c r="L60" i="3"/>
  <c r="M52" i="3"/>
  <c r="L52" i="3"/>
  <c r="M44" i="3"/>
  <c r="L44" i="3"/>
  <c r="M36" i="3"/>
  <c r="L36" i="3"/>
  <c r="M28" i="3"/>
  <c r="L28" i="3"/>
  <c r="M20" i="3"/>
  <c r="L20" i="3"/>
  <c r="M37" i="3"/>
  <c r="L37" i="3"/>
  <c r="M75" i="3"/>
  <c r="L75" i="3"/>
  <c r="M59" i="3"/>
  <c r="L59" i="3"/>
  <c r="M51" i="3"/>
  <c r="L51" i="3"/>
  <c r="M43" i="3"/>
  <c r="L43" i="3"/>
  <c r="M35" i="3"/>
  <c r="L35" i="3"/>
  <c r="M27" i="3"/>
  <c r="L27" i="3"/>
  <c r="M19" i="3"/>
  <c r="L19" i="3"/>
  <c r="M61" i="3"/>
  <c r="L61" i="3"/>
  <c r="M21" i="3"/>
  <c r="L21" i="3"/>
  <c r="L66" i="3"/>
  <c r="M66" i="3"/>
  <c r="M42" i="3"/>
  <c r="L42" i="3"/>
  <c r="M26" i="3"/>
  <c r="L26" i="3"/>
  <c r="L18" i="3"/>
  <c r="M18" i="3"/>
  <c r="M29" i="3"/>
  <c r="L29" i="3"/>
  <c r="M74" i="3"/>
  <c r="L74" i="3"/>
  <c r="M50" i="3"/>
  <c r="L50" i="3"/>
  <c r="M73" i="3"/>
  <c r="L73" i="3"/>
  <c r="M65" i="3"/>
  <c r="L65" i="3"/>
  <c r="M57" i="3"/>
  <c r="L57" i="3"/>
  <c r="M49" i="3"/>
  <c r="L49" i="3"/>
  <c r="M41" i="3"/>
  <c r="L41" i="3"/>
  <c r="M33" i="3"/>
  <c r="L33" i="3"/>
  <c r="M25" i="3"/>
  <c r="L25" i="3"/>
  <c r="M17" i="3"/>
  <c r="L17" i="3"/>
  <c r="M69" i="3"/>
  <c r="L69" i="3"/>
  <c r="M67" i="3"/>
  <c r="L67" i="3"/>
  <c r="M58" i="3"/>
  <c r="L58" i="3"/>
  <c r="M72" i="3"/>
  <c r="L72" i="3"/>
  <c r="M64" i="3"/>
  <c r="L64" i="3"/>
  <c r="M56" i="3"/>
  <c r="L56" i="3"/>
  <c r="M48" i="3"/>
  <c r="L48" i="3"/>
  <c r="M40" i="3"/>
  <c r="L40" i="3"/>
  <c r="M32" i="3"/>
  <c r="L32" i="3"/>
  <c r="M24" i="3"/>
  <c r="L24" i="3"/>
  <c r="M16" i="3"/>
  <c r="L16" i="3"/>
  <c r="M53" i="3"/>
  <c r="L53" i="3"/>
  <c r="M34" i="3"/>
  <c r="L34" i="3"/>
  <c r="M71" i="3"/>
  <c r="L71" i="3"/>
  <c r="M63" i="3"/>
  <c r="L63" i="3"/>
  <c r="M55" i="3"/>
  <c r="L55" i="3"/>
  <c r="M47" i="3"/>
  <c r="L47" i="3"/>
  <c r="M39" i="3"/>
  <c r="L39" i="3"/>
  <c r="M31" i="3"/>
  <c r="L31" i="3"/>
  <c r="M23" i="3"/>
  <c r="L23" i="3"/>
  <c r="M15" i="3"/>
  <c r="L15" i="3"/>
  <c r="L78" i="3" l="1"/>
  <c r="M78" i="3"/>
</calcChain>
</file>

<file path=xl/sharedStrings.xml><?xml version="1.0" encoding="utf-8"?>
<sst xmlns="http://schemas.openxmlformats.org/spreadsheetml/2006/main" count="276" uniqueCount="157">
  <si>
    <t>P.č.</t>
  </si>
  <si>
    <t>Názov položky</t>
  </si>
  <si>
    <t>Merná jednotka</t>
  </si>
  <si>
    <t>Špecifikácia položky</t>
  </si>
  <si>
    <t>balenie</t>
  </si>
  <si>
    <t>kus</t>
  </si>
  <si>
    <t>Pečiatka a podpis</t>
  </si>
  <si>
    <t>Množstvo spolu/MJ</t>
  </si>
  <si>
    <t>Jednotková cena 
bez DPH</t>
  </si>
  <si>
    <t>Jednotková cena 
s DPH</t>
  </si>
  <si>
    <t>Celková cena bez DPH</t>
  </si>
  <si>
    <t>Celková cena s DPH</t>
  </si>
  <si>
    <t>SPOLU</t>
  </si>
  <si>
    <t>Platca DPH? ÁNO/NIE</t>
  </si>
  <si>
    <t>250 ml</t>
  </si>
  <si>
    <t>1 sada</t>
  </si>
  <si>
    <t>1 ks</t>
  </si>
  <si>
    <t xml:space="preserve"> Kapilárna GC kolóna so stacionárnou fázou 100% polyetylénglykol (PEG)</t>
  </si>
  <si>
    <t xml:space="preserve"> Kapilárna GC kolóna so stacionárnou fázou 6 % kyanopropylfenyl-94 % dimetylpolysiloxan</t>
  </si>
  <si>
    <t>Kapilárna GC kolóna s crossbond fázou strednej polarity 35%  difenyl-65%dimetyl polysiloxan</t>
  </si>
  <si>
    <t xml:space="preserve">Chromatografická HPLC kolóna 2.6μm C18 100A </t>
  </si>
  <si>
    <t>Chromatografická HPLC kolóna 2.6μm EVO C18 100A</t>
  </si>
  <si>
    <t>Chromatografická HPLC kolóna 2.6μm Biphenyl 100A</t>
  </si>
  <si>
    <t>Chromatografická HPLC kolóna  2.6μm F5 100A</t>
  </si>
  <si>
    <t>Chromatografická HPLC kolóna 2.6 μm Polar C18 100A</t>
  </si>
  <si>
    <t>Chromatografická HPLC kolóna 3 μm PS C18 100A</t>
  </si>
  <si>
    <t xml:space="preserve"> 30m, 0.25mm ID, 0.25μm; kapilárna termicky stabilná (40° - 250/260°C) GC kolóna vysokej polarity s nízkym potenciálom uvoľňovania stacionárnej fázy, vhodná pre GC-MS analýzu potravinárskych zložiek, vonných látok, priemyselných chemikálií a rozpúšťadiel </t>
  </si>
  <si>
    <t xml:space="preserve">30m x 0.25mm x 1.40μm; kapilárna termicky stabilná (do 300-320°C) GC kolóna s nízkym potenicálom uvoľňovania stacionárnej fázy  s optimalizovanou selektivitou pre GC-MS analýzu vonných a polárnych látok </t>
  </si>
  <si>
    <t>30m x 0.25mm x 1.00μm; kapilárna GC kolóna so strednou polaritou a termicky najstabilnejšou  kyano fázou vhodnou pre GC-MS analýzu rozpúšťadiel, glykolov a iných polárnych zlúčenín (do 320°C)</t>
  </si>
  <si>
    <t>30m x 0.25mm x 0.50μm; kapilárna GC kolóna strednej polarity s rozšíreným teplotným rozmedzím 50° až 360°C pre selektívnu analýzu substituovaných polárnych látok ako sú pesticídy, herbicídy, PCB, fenoly alebo kanabinoidy</t>
  </si>
  <si>
    <t>Chromatografická HPLC kolóna 2.6μm C18 100A, 150 x 4.6 mm;  HPLC kolóna pre analýzu stredne polárnych až nepolárnych látok</t>
  </si>
  <si>
    <t>Chromatografická HPLC kolóna 2.6μm EVO C18 100A, 150 x 4.6 mm, stabilná HPLC kolóna s reverznou C18 fázou pre základnú analýzu v širokom rozpätí pH a mobilných fáz</t>
  </si>
  <si>
    <t xml:space="preserve">Chromatografická HPLC kolóna 2.6μm Biphenyl 100A, 150 x 4.6 mm; HPLC kolóna pre analýzu farmaceutických látok, metabolitov s vysokými nárokmi na selektivitu </t>
  </si>
  <si>
    <t>Chromatografická HPLC kolóna 2.6μm F5 100A 150 x 4.6 mm; HPLC kolóna pre extra polárnu retenciu s možnosťou použitia 100% vodných mobilných fáz pre analýzu problematických polárnych látok so slabou retenciou pri podmienkach reverznych fáz.</t>
  </si>
  <si>
    <t>Chromatografická HPLC kolóna 2.6 μm Polar C18 100A, 150 x 4.6 mm; stabilná C18 LC kolóna pre polárnu analýzu s vysokou separačnou schopnosťou</t>
  </si>
  <si>
    <t>Chromatografická HPLC kolóna 3 μm PS C18 100A, 150 x 4.6 mm; LC kolóna so zmiešanou stacionárnou fázou pre analýzu polárnych aj nepolárnych látok</t>
  </si>
  <si>
    <t xml:space="preserve">Chromatografická HPLC kolóna 2.6μm Phenyl-Hexyl 100A </t>
  </si>
  <si>
    <t>Chromatografická HPLC kolóna 2.6μm HILIC 100A</t>
  </si>
  <si>
    <t>Chromatografická HPLC kolóna 2.6μm XB-C18 100A</t>
  </si>
  <si>
    <t>Chromatografická HPLC kolóna 2.6 μm Polar C18 100 Å</t>
  </si>
  <si>
    <t>Chromatografická HPLC kolóna 3 μm SUGAR 100 A</t>
  </si>
  <si>
    <t>Chromatografická HPLC kolóna 3 μm Polar C18 100 Å</t>
  </si>
  <si>
    <t>Chromatografická HPLC kolóna RCM-Monosaccharide Ca++ (8%)</t>
  </si>
  <si>
    <t xml:space="preserve">Predkolónky pre SecurityGuard, Carbo-Ca </t>
  </si>
  <si>
    <t>Chromatografická HPLC kolóna RAM-Carbohydrate Ag+ (8%)</t>
  </si>
  <si>
    <t xml:space="preserve">Predkolónky pre SecurityGuard, Carbo-Ag </t>
  </si>
  <si>
    <t>Chromatografická HPLC kolóna ROA-Organic Acid H+ (8%)</t>
  </si>
  <si>
    <t xml:space="preserve">Predkolónky pre SecurityGuard,Carbo-H </t>
  </si>
  <si>
    <t>SecurityGuard - patronový systém ochrany HPLC kolón</t>
  </si>
  <si>
    <t xml:space="preserve">SPE kolónka C18-E (55μm, 70A) </t>
  </si>
  <si>
    <t>SPE kolónka SI-1 Silica (55μm, 70A)</t>
  </si>
  <si>
    <t xml:space="preserve">SPE kolónka X 33μm Polymérny sorbent </t>
  </si>
  <si>
    <t>SPE kolónka X-C 33μm Cation Mixed-Mode Polymer</t>
  </si>
  <si>
    <t xml:space="preserve">SPE kolónka X-A 33μm Polymeric Strong Anion  </t>
  </si>
  <si>
    <t>Súprava spotrebného materiálu pre zariadenie SCION SQ&amp;TQ a SSL / PTV</t>
  </si>
  <si>
    <t xml:space="preserve">EFC filter </t>
  </si>
  <si>
    <t>EFC filter</t>
  </si>
  <si>
    <t>Súprava elektrónového násobiča</t>
  </si>
  <si>
    <t>Špeciálny filter pre Scion Instruments Triple He</t>
  </si>
  <si>
    <t>Vyhodnocovací štandard pre EI (3 x 1 ml); (1 pg / ul OFN v izooktáne)</t>
  </si>
  <si>
    <t>Vyhodnocovací štandard  pre EI (3 x 1 ml); (10 pg / ul OFN v izooktáne)</t>
  </si>
  <si>
    <t>Vyhodnocovací štandard pre EI (3 x 1 ml); (100 pg / ul OFN v izooktáne)</t>
  </si>
  <si>
    <t xml:space="preserve">Sada pre plynový chromatograf s SSL Injectorom </t>
  </si>
  <si>
    <t>Štartovacia súprava filtrov -1/8 "mosadz pre zariadenie Scion Instruments</t>
  </si>
  <si>
    <t>Náhradné Turbodúchadlo pre Scion Instruments</t>
  </si>
  <si>
    <t>Filtre pre generator dusika</t>
  </si>
  <si>
    <t>Štandardná sada spotrebného materiálu pre zariadenie ICP-MS PlasmaQuant MS Analytik Jena</t>
  </si>
  <si>
    <t>Cyklónová sprejovacia komora pre ICP-MS PlasmaQuant MS Analytik Jena</t>
  </si>
  <si>
    <t>Ladiaci roztok 10 mg/L, 250 mL pre zariadenie ICP-MS PlasmaQuant MS Analytik Jena</t>
  </si>
  <si>
    <t>Roztok interného štandardu 100 mg/L pre zariadenie ICP-MS PlasmaQuant MS Analytik Jena</t>
  </si>
  <si>
    <t>Vzorkovací kužeľ Elite, nikel, pre zariadenie ICP-MS PlasmaQuant MS Analytik Jena</t>
  </si>
  <si>
    <t>Skimmer kužeľ, iCRC, nikel, pre zariadenie ICP-MS PlasmaQuant MS Analytik Jena</t>
  </si>
  <si>
    <t>Sada hadičiek pre zariadenie ICP-MS PlasmaQuant MS Analytik Jena</t>
  </si>
  <si>
    <t>Vymeniteľné tesnenia pre suchú vákuovú pumpu k zariadeniu ICP-MS PlasmaQuant MS Analytik Jena</t>
  </si>
  <si>
    <t>Chémia na úpravu chladiacej vody k zariadeniu ICP-MS PlasmaQuant MS Analytik Jena</t>
  </si>
  <si>
    <t>Elektrónový násobič pre zariadenie ICP-MS PlasmaQuant MS Analytik Jena</t>
  </si>
  <si>
    <t>Plazmová cievka pre zariadenie ICP-MS PlasmaQuant MS Analytik Jena</t>
  </si>
  <si>
    <t>Ohrievacie teleso pre ionizačný zdroj ESI k zariadeniu AB Sciex MS TQ 4500</t>
  </si>
  <si>
    <t>ESI sondy k zariadeniu AB Sciex MS TQ 4500</t>
  </si>
  <si>
    <t>Fotonásobič pre MS detektor v zariadení AB Sciex MS TQ 4500</t>
  </si>
  <si>
    <t>PPGS kalibračný štandard pre zariadenie AB Sciex MS TQ 4500</t>
  </si>
  <si>
    <t>Iónové optické šošovky pre Q1 a Q3 kvadrupol v zariadení AB Sciex MS TQ 4500</t>
  </si>
  <si>
    <t>Tesnenie pre LC pumpy</t>
  </si>
  <si>
    <t>Tesnenie pre rotor 2p-6p HT, SST, 1034bar/15000psi, WPS-RS</t>
  </si>
  <si>
    <t>Analytická striekačka</t>
  </si>
  <si>
    <t>Striekačková ihla (analytická)</t>
  </si>
  <si>
    <t>Ihlový port</t>
  </si>
  <si>
    <t>D2-lampa DAD, MWD a VWD</t>
  </si>
  <si>
    <t>VIS-lampa DAD, MWD a VWD</t>
  </si>
  <si>
    <t xml:space="preserve">Chromatografická HPLC kolóna 2.6μm Phenyl-Hexyl 100A, 150 x 4.6 mm; HPLC kolóna pre analýzu polárnych, aromatických zlúčenín </t>
  </si>
  <si>
    <t xml:space="preserve">Chromatografická HPLC kolóna 2.6μm HILIC 100A, 150 x 4.6 mm; HPLC kolóna pre silnú retenciu polárnych látok, ktoré nemajú retenciu v klasickej reverznej fáze, bez nutnosti použitia ión-párového činidla </t>
  </si>
  <si>
    <t xml:space="preserve">Chromatografická HPLC kolóna 2.6μm XB-C18 100A, 150 x 4.6 mm; HPLC kolóna s vyššou citlivosťou, rozlíšením s výhodou nižších spätných tlakov </t>
  </si>
  <si>
    <t>Chromatografická HPLC kolóna 2.6 μm Polar C18 100 Å, 150 x 4.6 mm; HPLC kolóna so zvýšenou citlivosťou pre polárne látky s možnosťou použitia 100% vodných mobilných fáz</t>
  </si>
  <si>
    <t>Chromatografická HPLC kolóna 3 μm SUGAR 100 A, 150 x 4.6 mm; HPLC kolóna so zlepšenou retenciou a selektivitou pre sacharidovú analýzu</t>
  </si>
  <si>
    <t>Chromatografická HPLC kolóna 3 μm Polar C18 100 Å, 150 x 4.6 mm; LC kolóna s extrémne vysokou účinnosťou a vylepšenou retenciou pre polárne analyty vrátane polárnych kyselín a silných báz či peptidovú analýzu</t>
  </si>
  <si>
    <t>Chromatografická HPLC kolóna RCM-Monosaccharide Ca++ (8%), 300 x 7.8 mm; vysokoúčinná HPLC kolóna pre analýzu monosacharidov a sacharidových alkoholov vrátane sorbitolu, manitolu zo sladidiel a kukuričnej či cukrovej trstiny, separácia di-, tri- a tetra-sacharidov</t>
  </si>
  <si>
    <t>Predkolónky pre SecurityGuard, Carbo-Ca, 4 x 3 mm; sada predkolón znižujúcich riziko kontaminácie štandardnej HPC kolóny nežiaducimi látkami</t>
  </si>
  <si>
    <t>Chromatografická HPLC kolóna RAM-Carbohydrate Ag+ (8%), 300 x 7.8 mm; HPLC kolóna pre separáciu sacharidov, škrobov a organických kyselín</t>
  </si>
  <si>
    <t>10 ks</t>
  </si>
  <si>
    <t>Predkolónky pre SecurityGuard, Carbo-Ag, 4 x 3 mm; sada predkolón znižujúcich riziko kontaminácie štandardnej HPC kolóny nežiaducimi látkami</t>
  </si>
  <si>
    <t>Chromatografická HPLC kolóna ROA-Organic Acid H+ (8%), 300 x 7.8 mm; HPLC kolóna pre separáciu organických kyselín samotných alebo v kombinácii so sacharidmi, alkoholmi, mastnými kyselinami a neutrálnymi zlúčeninami</t>
  </si>
  <si>
    <t>Predkolónky pre SecurityGuard,Carbo-H, 4 x 3 mm; sada predkolón znižujúcich riziko kontaminácie štandardnej HPC kolóny nežiaducimi látkami</t>
  </si>
  <si>
    <t>Patronový systém ochrany HPLC kolón</t>
  </si>
  <si>
    <t>50 ks</t>
  </si>
  <si>
    <t>500mg/3ml; SPE kolónky pre separáciu zlúčenín obsahujúcich uhlíkové reťazce</t>
  </si>
  <si>
    <t>500mg/3ml; SPE kolónky pre separáciu zlúčenín obsahujúcich amino skupiny</t>
  </si>
  <si>
    <t>500mg/3ml; SPE kolónky pre separáciu neutrálnych a aromatických látok</t>
  </si>
  <si>
    <t>500mg/3ml; SPE kolónky pre separáciu slabo zásaditých zlúčenín</t>
  </si>
  <si>
    <t>500mg/3ml; SPE kolónky pre separáciu slabo kyslých zlúčenín</t>
  </si>
  <si>
    <t>Sada pozostávajúca z: čistiaci prášok oxidu hlinitého, 100g; Vatové tyčinky (na čistenie), krabica po 1000 ks; PFTBA kalibračný štandard (FC-43); Nitrilové rukavice (MEDIUM), 100/BX; Striekačka, 701N 10uL 6/PK (26s/2"/2); 3 Balenia Gra/Ves Cap Col Ferule 1/16"/0.4mm PK/10EA; 3 Balenia Bra/Ves Cap Col Ferule 1/16" to 0.3 mm; Výstupný filter, DS42; Olej do pumpy pre DS42 Pumpu Premium Foreline (1 liter); Náhradná sada pre filament, Pravá (EI a CI); Náhradná sada pre filament, Lavá (iba EI); Detektor (náhradná sada); Tesnenie pre turbo pumpu; Tesnenie pre rozdeľovaciu hlavu; Tesnenie pre okienko; Zdrojové tesnenie; 
SSL INLET
Injektáčna striebrom potiahnutá skrutka, 1177 ; Špeciálne skrutka (BAKEOUT), 1177; 5 Balení 4mm ID split/less špeciálna skrutka (Tapered Focus) lnr# 5/pk; Vylepšený mosadzný držiak na klapilárnu kolónu; Extrakčný nástroj; Silikónové hadičky 1MMX3MM O.D.; Grafitový prstenec 6.5mmID pkg/10; Ferula (VESPEL) 1/16" bez dierky PK/10EA; Čistiaci disk, CP-1177; 5 Balení BTO Septum 9 mm s navádzaciou dierkou PK/50EA; 3 Balenia PK Gra/Ves Cap Col Ferule 1/16"/0.4mm PK/10EA; 3 Balenia Bra/Ves Cap Col Ferule 1/16" to 0.3 mm; 
PTV INLET
5 Balení BTO Septum 11.5 mm s navádzaciou dierkou PK/50EA; 5 Balení 3.4mmID split/less fokusovací liner PK/5; 5 Balení 0.5mmID (strat-through) liner PK/5; Vypaľovací disk 1079, 3/PK; Grafitová ferula, 5 MM ID 1079, PK/2EA; Nastavovací nástroj, 1078; Vypaľovacia srutka 1079 INJ; Vylepšený mosadzný držiak na klapilárnu kolónu; Ferula (VESPEL) 1/16" bez dierky PK/10EA; Extrakčný nástroj; Silikónové hadičky 1MMX3MM O.D.; 3 Balenia Gra/Ves Cap Col Ferule 1/16"/0.4mm PK/10EA; 3 Balenia Bra/Ves Cap Col Ferule 1/16" to 0.3 mm</t>
  </si>
  <si>
    <t>Čistiaci filter pre nosný plyn v plynovej chromatografii, ID 25 um</t>
  </si>
  <si>
    <t>Čistiaci filter pre nosný plyn v plynovej chromatografii, ID 10 um</t>
  </si>
  <si>
    <t>Vymeniteľná súprava elektrónového násobiča na znásobenie elektrónového signálu v hmotnostnom detektore pre zariadnenie Scion TQ GC-MS</t>
  </si>
  <si>
    <t>Špeciálny trojzložkový filter na hélium do plynového chromatografu Scion Instruments, balenie po 1 ks</t>
  </si>
  <si>
    <t>3 ks</t>
  </si>
  <si>
    <t>Vyhodnocovací štandard pre hmotnostnú spektrometriu s elektrónovou ionizáciou s koncentráciou 1 pg/uL</t>
  </si>
  <si>
    <t>Vyhodnocovací štandard pre hmotnostnú spektrometriu s elektrónovou ionizáciou s koncentráciou 10 pg/uL</t>
  </si>
  <si>
    <t>Vyhodnocovací štandard pre hmotnostnú spektrometriu s elektrónovou ionizáciou s koncentráciou 100 pg/uL</t>
  </si>
  <si>
    <t>sada pozostávajúca z:  Stiebrom potiahnutá zaistujúca skrutka, 1177 INJ.; Vypaľovacia matica, 1177; 4mm ID split/less Zúžený zaostujúci lajner; Vylepšený mosadzný držiak na klapilárnu kolónu; Extrakčný nástroj; 2 CM Silikónové hadičky 1MMX3MM O.D.; Grafitový prstenec 6.5mmID; Ferule (VESPEL) 1/16" bez diery; Čistiaci disk; BTO Septum 9 mm s navádzaciou dierkou; Gra/Ves Cap Col Ferule 1/16"/0.4mm; Bra/Ves Cap Col Ferule 1/16" to 0.3 mm</t>
  </si>
  <si>
    <t>Sada filtrov pozostávajúca: kyslíkový filter, filter vlhkosti, 2-polohová základná doska s 1/8" mosadzným vstupným / výstupným príslušenstvom. Vrátane 1x mosadznej matice a ferule, 1 m medenej rúrky</t>
  </si>
  <si>
    <t>Turbo molekulárna pumpa pre dosiahnutie hlbokého vákua v zariadeniach Scion Instruments s hmotnostným detekrom</t>
  </si>
  <si>
    <t>Filtre pre generator dusika Peak vyrábajúci inertný čistý dusík do ionizačného zariadenia, balenie: 1 sada</t>
  </si>
  <si>
    <t>Štandardná sada spotrebného materiálu pre ICP-MS PlasmaQuant MS Analytik Jena obsahuje: Štandardný ICP-MS horák s 2.4mm injektorom; Rozprašovač (Micromist™) 0.4mL/min, Unifit; Sada Sada kruhových tesnení pre (Scott) sprejovaciu komoru; Hadičky pre pumpu, PVC, čierna/čierna; Hadičky pre pumpu, PVC, modrá/modrá</t>
  </si>
  <si>
    <t>Cyklónová sprejovacia komora pre zariadenie ICP-MS PlasmaQuant MS Analytik Jena, 20 mL, materiál: borosilikátové sklo</t>
  </si>
  <si>
    <t>Ladiaci roztok pre ICP-MS PlasmaQuant MS Analytik Jena s koncentráciou základných prvkov 10 mg/L, Objem 250 mL</t>
  </si>
  <si>
    <t>125 ml</t>
  </si>
  <si>
    <t>Roztok interného štandardu pre ICP-MS PlasmaQuant MS Analytik Jena s koncentráciou prvkov 100 mg/L, Objem 125 ml</t>
  </si>
  <si>
    <t>Niklový kužel Elite na vstup vzorky z ionizačného priestoru, oddelujúci prvý stupeň vákua, pre zariadenie ICP-MS PlasmaQuant MS Analytik Jena</t>
  </si>
  <si>
    <t>Niklový (Skimmer) kužel iCRC na vstup vzorky do iónovej optiky, oddelujúci hlboké vákum vo vnútri hmotnostného detektora, pre zariadenie ICP-MS PlasmaQuant MS Analytik Jena</t>
  </si>
  <si>
    <t>Sada hadičiek pre pre zariadenie ICP-MS PlasmaQuant MS Analytik Jena slúžiace na distribúciu a prečerpávanie vzorky</t>
  </si>
  <si>
    <t>Vymeniteľné tesnenia pre suchú vákuovú pumpu, pre odsávanie rozličných agresívnych výparov k zariadeniu ICP-MS PlasmaQuant MS Analytik Jena</t>
  </si>
  <si>
    <t>Aditíva na úpravu chladiacej vody v chladiči k zariadeniu ICP-MS PlasmaQuant MS Analytik Jena, ktoré zabraňujú kontaminácii mikroorganizmami a zanášaniu, Obsahuje 2 komponenty</t>
  </si>
  <si>
    <t>2 ks</t>
  </si>
  <si>
    <t>Elektrónový násobič na znásobenie elektrónového signálu do hmotnostného detektora v zariadení ICP-MS PlasmaQuant MS Analytik Jena</t>
  </si>
  <si>
    <t>Plazmová cievka zabezpečujúca vznik argónovej plazmy v zariadení ICP-MS PlasmaQuant MS Analytik Jena</t>
  </si>
  <si>
    <t>5 ks</t>
  </si>
  <si>
    <t>Elektrón-sprej ionizačné sondy k zariadeniu AB Sciex MS TQ 4500</t>
  </si>
  <si>
    <t>Elektrónový násobič na znásobenie elektrónového signálu do hmotnostného detektora v zariadení AB Sciex MS TQ 4500</t>
  </si>
  <si>
    <t>Kalibračný štandard pre zariadenie AB Sciex MS TQ 4500 obsahujúci polypropylénglykolové polyméry s nízkymi a vysokými hmotami</t>
  </si>
  <si>
    <t>Iónové optické šošovky pre Q1 a Q3 kvadrupol pre zariadenie  AB Sciex MS TQ 4500</t>
  </si>
  <si>
    <t>Tesnenie pre pumpy kvapalinového chromatografu Dionex UltiMate 3000</t>
  </si>
  <si>
    <t>Tesnenie pre rotor 2p-6p HT, SST, 1034bar/15000psi, WPS-RS pre kvapalinový chromatograf Dionex UltiMate 3000</t>
  </si>
  <si>
    <t>Analytická striekačka s objemom 100uL do kvapalinového chromatografu Dionex UltiMate 3000</t>
  </si>
  <si>
    <t>Striekačková ihla (analytická) do kvapalinového chromatografu Dionex UltiMate 3000</t>
  </si>
  <si>
    <t>Ihlový port do kvapalinového chromatografu Dionex UltiMate 3000</t>
  </si>
  <si>
    <t>Deutériová lampa D2 DAD, MWD a VWD do kvapalinového chromatografu Dionex UltiMate 3000</t>
  </si>
  <si>
    <t>VIS-lampa DAD, MWD a VWD do kvapalinového chromatografu Dionex UltiMate 3000</t>
  </si>
  <si>
    <t xml:space="preserve">Chromatografická HPLC Kolóna HILIC 100mmx3mm, 3.5um </t>
  </si>
  <si>
    <t>Chromatografická HPLC kolóna HILIC 100mmx3mm, 3.5um s predkolónou a držiakom pre analýzu veľmi polárnych látok</t>
  </si>
  <si>
    <t>Množstvo projekt ITMS2014+: 313011ATT2</t>
  </si>
  <si>
    <t>Špecifikácia Balenia</t>
  </si>
  <si>
    <t>Časť 3: Chromatografický materiál</t>
  </si>
  <si>
    <t>Vlastný návrh plnenia (v súlade s bodom 16.5 časti A.1 súťažných podkladov)</t>
  </si>
  <si>
    <t>Kalkulácia ceny - 
Cenník</t>
  </si>
  <si>
    <t>Názov uchádzača:</t>
  </si>
  <si>
    <t>Sídlo uchádzača:</t>
  </si>
  <si>
    <t>IČO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</si>
</sst>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3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/>
    <xf numFmtId="0" fontId="3" fillId="0" borderId="0" xfId="0" applyFont="1"/>
    <xf numFmtId="0" fontId="0" fillId="0" borderId="0" xfId="0" applyBorder="1"/>
    <xf numFmtId="0" fontId="7" fillId="0" borderId="0" xfId="0" applyFont="1" applyBorder="1" applyAlignment="1">
      <alignment vertical="center"/>
    </xf>
    <xf numFmtId="0" fontId="0" fillId="0" borderId="0" xfId="0"/>
    <xf numFmtId="0" fontId="0" fillId="0" borderId="2" xfId="0" applyBorder="1"/>
    <xf numFmtId="0" fontId="1" fillId="0" borderId="2" xfId="0" applyFont="1" applyFill="1" applyBorder="1" applyAlignment="1">
      <alignment horizontal="left" vertical="center"/>
    </xf>
    <xf numFmtId="44" fontId="0" fillId="2" borderId="1" xfId="3" applyFont="1" applyFill="1" applyBorder="1"/>
    <xf numFmtId="44" fontId="0" fillId="0" borderId="2" xfId="0" applyNumberForma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0" fillId="2" borderId="3" xfId="3" applyFont="1" applyFill="1" applyBorder="1"/>
    <xf numFmtId="0" fontId="1" fillId="0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/>
    <xf numFmtId="0" fontId="6" fillId="0" borderId="0" xfId="0" applyFont="1" applyFill="1" applyBorder="1"/>
    <xf numFmtId="0" fontId="0" fillId="0" borderId="0" xfId="0" applyFill="1"/>
    <xf numFmtId="0" fontId="12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3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1" fillId="4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 wrapText="1"/>
    </xf>
    <xf numFmtId="164" fontId="11" fillId="0" borderId="18" xfId="0" applyNumberFormat="1" applyFont="1" applyFill="1" applyBorder="1" applyAlignment="1">
      <alignment horizontal="center" wrapText="1"/>
    </xf>
    <xf numFmtId="164" fontId="11" fillId="0" borderId="19" xfId="0" applyNumberFormat="1" applyFont="1" applyFill="1" applyBorder="1" applyAlignment="1">
      <alignment horizontal="center" wrapText="1"/>
    </xf>
    <xf numFmtId="164" fontId="11" fillId="0" borderId="26" xfId="0" applyNumberFormat="1" applyFont="1" applyFill="1" applyBorder="1" applyAlignment="1">
      <alignment horizontal="center" wrapText="1"/>
    </xf>
    <xf numFmtId="164" fontId="11" fillId="0" borderId="27" xfId="0" applyNumberFormat="1" applyFont="1" applyFill="1" applyBorder="1" applyAlignment="1">
      <alignment horizontal="center" wrapText="1"/>
    </xf>
    <xf numFmtId="164" fontId="11" fillId="0" borderId="28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2" borderId="20" xfId="0" applyFont="1" applyFill="1" applyBorder="1" applyAlignment="1" applyProtection="1">
      <alignment horizontal="left" wrapText="1"/>
      <protection locked="0"/>
    </xf>
    <xf numFmtId="0" fontId="10" fillId="2" borderId="21" xfId="0" applyFont="1" applyFill="1" applyBorder="1" applyAlignment="1" applyProtection="1">
      <alignment horizontal="left" wrapText="1"/>
      <protection locked="0"/>
    </xf>
    <xf numFmtId="0" fontId="10" fillId="0" borderId="24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left" wrapText="1"/>
      <protection locked="0"/>
    </xf>
    <xf numFmtId="0" fontId="10" fillId="2" borderId="1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0" borderId="14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2" borderId="15" xfId="0" applyFont="1" applyFill="1" applyBorder="1" applyAlignment="1" applyProtection="1">
      <alignment horizontal="left" wrapText="1"/>
      <protection locked="0"/>
    </xf>
    <xf numFmtId="0" fontId="10" fillId="2" borderId="13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</cellXfs>
  <cellStyles count="4">
    <cellStyle name="Excel Built-in Normal" xfId="1" xr:uid="{00000000-0005-0000-0000-000000000000}"/>
    <cellStyle name="Mena" xfId="3" builtinId="4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28575</xdr:rowOff>
    </xdr:from>
    <xdr:to>
      <xdr:col>2</xdr:col>
      <xdr:colOff>4573059</xdr:colOff>
      <xdr:row>4</xdr:row>
      <xdr:rowOff>49770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19075"/>
          <a:ext cx="3896784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61</xdr:row>
      <xdr:rowOff>0</xdr:rowOff>
    </xdr:from>
    <xdr:ext cx="7620" cy="1524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ED1345E7-AACC-4666-AAC9-86B4CB0A9DDE}"/>
            </a:ext>
          </a:extLst>
        </xdr:cNvPr>
        <xdr:cNvSpPr/>
      </xdr:nvSpPr>
      <xdr:spPr>
        <a:xfrm>
          <a:off x="1085850" y="426148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5</xdr:col>
      <xdr:colOff>0</xdr:colOff>
      <xdr:row>61</xdr:row>
      <xdr:rowOff>0</xdr:rowOff>
    </xdr:from>
    <xdr:ext cx="7620" cy="1524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ACB0A1AE-4ADC-4687-8B87-14D7AEE9D196}"/>
            </a:ext>
          </a:extLst>
        </xdr:cNvPr>
        <xdr:cNvSpPr/>
      </xdr:nvSpPr>
      <xdr:spPr>
        <a:xfrm>
          <a:off x="8324850" y="426148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84"/>
  <sheetViews>
    <sheetView showGridLines="0" tabSelected="1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0" sqref="B10:C10"/>
    </sheetView>
  </sheetViews>
  <sheetFormatPr baseColWidth="10" defaultColWidth="8.83203125" defaultRowHeight="15" x14ac:dyDescent="0.2"/>
  <cols>
    <col min="1" max="1" width="8.83203125" style="6"/>
    <col min="2" max="2" width="4.5" style="6" customWidth="1"/>
    <col min="3" max="3" width="76.83203125" style="6" bestFit="1" customWidth="1"/>
    <col min="4" max="4" width="14.1640625" style="12" customWidth="1"/>
    <col min="5" max="5" width="13.5" style="6" customWidth="1"/>
    <col min="6" max="6" width="88.33203125" style="6" customWidth="1"/>
    <col min="7" max="7" width="19.6640625" style="23" customWidth="1"/>
    <col min="8" max="8" width="18.5" style="6" bestFit="1" customWidth="1"/>
    <col min="9" max="9" width="40" style="29" customWidth="1"/>
    <col min="10" max="13" width="14.6640625" style="6" customWidth="1"/>
    <col min="14" max="16384" width="8.83203125" style="6"/>
  </cols>
  <sheetData>
    <row r="2" spans="2:13" ht="24" customHeight="1" x14ac:dyDescent="0.3">
      <c r="C2" s="70"/>
      <c r="F2" s="48" t="s">
        <v>153</v>
      </c>
      <c r="G2" s="20"/>
    </row>
    <row r="3" spans="2:13" ht="24" x14ac:dyDescent="0.3">
      <c r="C3" s="70"/>
      <c r="F3" s="49"/>
      <c r="G3" s="20"/>
    </row>
    <row r="4" spans="2:13" ht="24" x14ac:dyDescent="0.3">
      <c r="C4" s="70"/>
      <c r="F4" s="50"/>
      <c r="G4" s="20"/>
    </row>
    <row r="5" spans="2:13" x14ac:dyDescent="0.2">
      <c r="C5" s="70"/>
      <c r="F5" s="3"/>
      <c r="G5" s="21"/>
    </row>
    <row r="6" spans="2:13" ht="19" x14ac:dyDescent="0.25">
      <c r="C6" s="70"/>
      <c r="F6" s="2" t="s">
        <v>151</v>
      </c>
      <c r="G6" s="22"/>
    </row>
    <row r="7" spans="2:13" ht="20" thickBot="1" x14ac:dyDescent="0.3">
      <c r="F7" s="11"/>
      <c r="G7" s="22"/>
    </row>
    <row r="8" spans="2:13" ht="18.75" customHeight="1" x14ac:dyDescent="0.2">
      <c r="B8" s="53" t="s">
        <v>154</v>
      </c>
      <c r="C8" s="54"/>
      <c r="D8" s="63"/>
      <c r="E8" s="63"/>
      <c r="F8" s="63"/>
      <c r="G8" s="63"/>
      <c r="H8" s="63"/>
      <c r="I8" s="51"/>
      <c r="J8" s="64"/>
    </row>
    <row r="9" spans="2:13" ht="18.75" customHeight="1" x14ac:dyDescent="0.2">
      <c r="B9" s="55" t="s">
        <v>155</v>
      </c>
      <c r="C9" s="56"/>
      <c r="D9" s="65"/>
      <c r="E9" s="65"/>
      <c r="F9" s="65"/>
      <c r="G9" s="65"/>
      <c r="H9" s="65"/>
      <c r="I9" s="52"/>
      <c r="J9" s="69"/>
    </row>
    <row r="10" spans="2:13" ht="18.75" customHeight="1" x14ac:dyDescent="0.2">
      <c r="B10" s="55" t="s">
        <v>156</v>
      </c>
      <c r="C10" s="56"/>
      <c r="D10" s="65"/>
      <c r="E10" s="65"/>
      <c r="F10" s="42"/>
      <c r="G10" s="43"/>
      <c r="H10" s="43"/>
      <c r="I10" s="43"/>
      <c r="J10" s="44"/>
    </row>
    <row r="11" spans="2:13" ht="18.75" customHeight="1" thickBot="1" x14ac:dyDescent="0.25">
      <c r="B11" s="66" t="s">
        <v>13</v>
      </c>
      <c r="C11" s="67"/>
      <c r="D11" s="68"/>
      <c r="E11" s="68"/>
      <c r="F11" s="45"/>
      <c r="G11" s="46"/>
      <c r="H11" s="46"/>
      <c r="I11" s="46"/>
      <c r="J11" s="47"/>
    </row>
    <row r="12" spans="2:13" ht="16" thickBot="1" x14ac:dyDescent="0.25"/>
    <row r="13" spans="2:13" ht="40.5" customHeight="1" thickBot="1" x14ac:dyDescent="0.25">
      <c r="B13" s="1" t="s">
        <v>0</v>
      </c>
      <c r="C13" s="1" t="s">
        <v>1</v>
      </c>
      <c r="D13" s="13" t="s">
        <v>2</v>
      </c>
      <c r="E13" s="1" t="s">
        <v>150</v>
      </c>
      <c r="F13" s="1" t="s">
        <v>3</v>
      </c>
      <c r="G13" s="8" t="s">
        <v>7</v>
      </c>
      <c r="H13" s="27" t="s">
        <v>149</v>
      </c>
      <c r="I13" s="32" t="s">
        <v>152</v>
      </c>
      <c r="J13" s="16" t="s">
        <v>8</v>
      </c>
      <c r="K13" s="16" t="s">
        <v>9</v>
      </c>
      <c r="L13" s="16" t="s">
        <v>10</v>
      </c>
      <c r="M13" s="16" t="s">
        <v>11</v>
      </c>
    </row>
    <row r="14" spans="2:13" s="17" customFormat="1" ht="48" x14ac:dyDescent="0.2">
      <c r="B14" s="18">
        <v>1</v>
      </c>
      <c r="C14" s="24" t="s">
        <v>17</v>
      </c>
      <c r="D14" s="24" t="s">
        <v>5</v>
      </c>
      <c r="E14" s="24" t="s">
        <v>16</v>
      </c>
      <c r="F14" s="24" t="s">
        <v>26</v>
      </c>
      <c r="G14" s="30">
        <f t="shared" ref="G14:G45" si="0">SUM(H14:H14)</f>
        <v>4</v>
      </c>
      <c r="H14" s="28">
        <v>4</v>
      </c>
      <c r="I14" s="33"/>
      <c r="J14" s="15"/>
      <c r="K14" s="15"/>
      <c r="L14" s="15">
        <f>$G14*J14</f>
        <v>0</v>
      </c>
      <c r="M14" s="15">
        <f>$G14*K14</f>
        <v>0</v>
      </c>
    </row>
    <row r="15" spans="2:13" s="17" customFormat="1" ht="32" x14ac:dyDescent="0.2">
      <c r="B15" s="19">
        <v>2</v>
      </c>
      <c r="C15" s="24" t="s">
        <v>18</v>
      </c>
      <c r="D15" s="24" t="s">
        <v>5</v>
      </c>
      <c r="E15" s="24" t="s">
        <v>16</v>
      </c>
      <c r="F15" s="24" t="s">
        <v>27</v>
      </c>
      <c r="G15" s="30">
        <f t="shared" si="0"/>
        <v>3</v>
      </c>
      <c r="H15" s="28">
        <v>3</v>
      </c>
      <c r="I15" s="34"/>
      <c r="J15" s="9"/>
      <c r="K15" s="9"/>
      <c r="L15" s="9">
        <f t="shared" ref="L15:L77" si="1">$G15*J15</f>
        <v>0</v>
      </c>
      <c r="M15" s="9">
        <f t="shared" ref="M15:M77" si="2">$G15*K15</f>
        <v>0</v>
      </c>
    </row>
    <row r="16" spans="2:13" s="17" customFormat="1" ht="32" x14ac:dyDescent="0.2">
      <c r="B16" s="19">
        <v>3</v>
      </c>
      <c r="C16" s="24" t="s">
        <v>18</v>
      </c>
      <c r="D16" s="24" t="s">
        <v>5</v>
      </c>
      <c r="E16" s="24" t="s">
        <v>16</v>
      </c>
      <c r="F16" s="24" t="s">
        <v>28</v>
      </c>
      <c r="G16" s="30">
        <f t="shared" si="0"/>
        <v>3</v>
      </c>
      <c r="H16" s="28">
        <v>3</v>
      </c>
      <c r="I16" s="34"/>
      <c r="J16" s="9"/>
      <c r="K16" s="9"/>
      <c r="L16" s="9">
        <f t="shared" si="1"/>
        <v>0</v>
      </c>
      <c r="M16" s="9">
        <f t="shared" si="2"/>
        <v>0</v>
      </c>
    </row>
    <row r="17" spans="2:13" s="17" customFormat="1" ht="48" x14ac:dyDescent="0.2">
      <c r="B17" s="19">
        <v>4</v>
      </c>
      <c r="C17" s="24" t="s">
        <v>19</v>
      </c>
      <c r="D17" s="24" t="s">
        <v>5</v>
      </c>
      <c r="E17" s="24" t="s">
        <v>16</v>
      </c>
      <c r="F17" s="24" t="s">
        <v>29</v>
      </c>
      <c r="G17" s="30">
        <f t="shared" si="0"/>
        <v>3</v>
      </c>
      <c r="H17" s="28">
        <v>3</v>
      </c>
      <c r="I17" s="34"/>
      <c r="J17" s="9"/>
      <c r="K17" s="9"/>
      <c r="L17" s="9">
        <f t="shared" si="1"/>
        <v>0</v>
      </c>
      <c r="M17" s="9">
        <f t="shared" si="2"/>
        <v>0</v>
      </c>
    </row>
    <row r="18" spans="2:13" s="17" customFormat="1" ht="32" x14ac:dyDescent="0.2">
      <c r="B18" s="19">
        <v>5</v>
      </c>
      <c r="C18" s="24" t="s">
        <v>20</v>
      </c>
      <c r="D18" s="24" t="s">
        <v>5</v>
      </c>
      <c r="E18" s="24" t="s">
        <v>16</v>
      </c>
      <c r="F18" s="24" t="s">
        <v>30</v>
      </c>
      <c r="G18" s="30">
        <f t="shared" si="0"/>
        <v>4</v>
      </c>
      <c r="H18" s="28">
        <v>4</v>
      </c>
      <c r="I18" s="34"/>
      <c r="J18" s="9"/>
      <c r="K18" s="9"/>
      <c r="L18" s="9">
        <f t="shared" si="1"/>
        <v>0</v>
      </c>
      <c r="M18" s="9">
        <f t="shared" si="2"/>
        <v>0</v>
      </c>
    </row>
    <row r="19" spans="2:13" s="17" customFormat="1" ht="32" x14ac:dyDescent="0.2">
      <c r="B19" s="19">
        <v>6</v>
      </c>
      <c r="C19" s="24" t="s">
        <v>21</v>
      </c>
      <c r="D19" s="24" t="s">
        <v>5</v>
      </c>
      <c r="E19" s="24" t="s">
        <v>16</v>
      </c>
      <c r="F19" s="24" t="s">
        <v>31</v>
      </c>
      <c r="G19" s="30">
        <f t="shared" si="0"/>
        <v>3</v>
      </c>
      <c r="H19" s="28">
        <v>3</v>
      </c>
      <c r="I19" s="34"/>
      <c r="J19" s="9"/>
      <c r="K19" s="9"/>
      <c r="L19" s="9">
        <f t="shared" si="1"/>
        <v>0</v>
      </c>
      <c r="M19" s="9">
        <f t="shared" si="2"/>
        <v>0</v>
      </c>
    </row>
    <row r="20" spans="2:13" s="17" customFormat="1" ht="32" x14ac:dyDescent="0.2">
      <c r="B20" s="19">
        <v>7</v>
      </c>
      <c r="C20" s="24" t="s">
        <v>22</v>
      </c>
      <c r="D20" s="24" t="s">
        <v>5</v>
      </c>
      <c r="E20" s="24" t="s">
        <v>16</v>
      </c>
      <c r="F20" s="24" t="s">
        <v>32</v>
      </c>
      <c r="G20" s="30">
        <f t="shared" si="0"/>
        <v>2</v>
      </c>
      <c r="H20" s="28">
        <v>2</v>
      </c>
      <c r="I20" s="34"/>
      <c r="J20" s="9"/>
      <c r="K20" s="9"/>
      <c r="L20" s="9">
        <f t="shared" si="1"/>
        <v>0</v>
      </c>
      <c r="M20" s="9">
        <f t="shared" si="2"/>
        <v>0</v>
      </c>
    </row>
    <row r="21" spans="2:13" s="17" customFormat="1" ht="48" x14ac:dyDescent="0.2">
      <c r="B21" s="19">
        <v>8</v>
      </c>
      <c r="C21" s="24" t="s">
        <v>23</v>
      </c>
      <c r="D21" s="24" t="s">
        <v>5</v>
      </c>
      <c r="E21" s="24" t="s">
        <v>16</v>
      </c>
      <c r="F21" s="24" t="s">
        <v>33</v>
      </c>
      <c r="G21" s="30">
        <f t="shared" si="0"/>
        <v>2</v>
      </c>
      <c r="H21" s="28">
        <v>2</v>
      </c>
      <c r="I21" s="34"/>
      <c r="J21" s="9"/>
      <c r="K21" s="9"/>
      <c r="L21" s="9">
        <f t="shared" si="1"/>
        <v>0</v>
      </c>
      <c r="M21" s="9">
        <f t="shared" si="2"/>
        <v>0</v>
      </c>
    </row>
    <row r="22" spans="2:13" s="17" customFormat="1" ht="32" x14ac:dyDescent="0.2">
      <c r="B22" s="19">
        <v>9</v>
      </c>
      <c r="C22" s="24" t="s">
        <v>24</v>
      </c>
      <c r="D22" s="24" t="s">
        <v>5</v>
      </c>
      <c r="E22" s="24" t="s">
        <v>16</v>
      </c>
      <c r="F22" s="24" t="s">
        <v>34</v>
      </c>
      <c r="G22" s="30">
        <f t="shared" si="0"/>
        <v>2</v>
      </c>
      <c r="H22" s="28">
        <v>2</v>
      </c>
      <c r="I22" s="34"/>
      <c r="J22" s="9"/>
      <c r="K22" s="9"/>
      <c r="L22" s="9">
        <f t="shared" si="1"/>
        <v>0</v>
      </c>
      <c r="M22" s="9">
        <f t="shared" si="2"/>
        <v>0</v>
      </c>
    </row>
    <row r="23" spans="2:13" s="17" customFormat="1" ht="32" x14ac:dyDescent="0.2">
      <c r="B23" s="19">
        <v>10</v>
      </c>
      <c r="C23" s="24" t="s">
        <v>25</v>
      </c>
      <c r="D23" s="24" t="s">
        <v>5</v>
      </c>
      <c r="E23" s="24" t="s">
        <v>16</v>
      </c>
      <c r="F23" s="24" t="s">
        <v>35</v>
      </c>
      <c r="G23" s="30">
        <f t="shared" si="0"/>
        <v>2</v>
      </c>
      <c r="H23" s="28">
        <v>2</v>
      </c>
      <c r="I23" s="34"/>
      <c r="J23" s="9"/>
      <c r="K23" s="9"/>
      <c r="L23" s="9">
        <f t="shared" si="1"/>
        <v>0</v>
      </c>
      <c r="M23" s="9">
        <f t="shared" si="2"/>
        <v>0</v>
      </c>
    </row>
    <row r="24" spans="2:13" s="17" customFormat="1" ht="32" x14ac:dyDescent="0.2">
      <c r="B24" s="19">
        <v>11</v>
      </c>
      <c r="C24" s="24" t="s">
        <v>36</v>
      </c>
      <c r="D24" s="24" t="s">
        <v>5</v>
      </c>
      <c r="E24" s="24" t="s">
        <v>16</v>
      </c>
      <c r="F24" s="24" t="s">
        <v>89</v>
      </c>
      <c r="G24" s="30">
        <f t="shared" si="0"/>
        <v>3</v>
      </c>
      <c r="H24" s="28">
        <v>3</v>
      </c>
      <c r="I24" s="34"/>
      <c r="J24" s="9"/>
      <c r="K24" s="9"/>
      <c r="L24" s="9">
        <f t="shared" si="1"/>
        <v>0</v>
      </c>
      <c r="M24" s="9">
        <f t="shared" si="2"/>
        <v>0</v>
      </c>
    </row>
    <row r="25" spans="2:13" s="17" customFormat="1" ht="32" x14ac:dyDescent="0.2">
      <c r="B25" s="19">
        <v>12</v>
      </c>
      <c r="C25" s="24" t="s">
        <v>37</v>
      </c>
      <c r="D25" s="24" t="s">
        <v>5</v>
      </c>
      <c r="E25" s="24" t="s">
        <v>16</v>
      </c>
      <c r="F25" s="24" t="s">
        <v>90</v>
      </c>
      <c r="G25" s="30">
        <f t="shared" si="0"/>
        <v>2</v>
      </c>
      <c r="H25" s="28">
        <v>2</v>
      </c>
      <c r="I25" s="34"/>
      <c r="J25" s="9"/>
      <c r="K25" s="9"/>
      <c r="L25" s="9">
        <f t="shared" si="1"/>
        <v>0</v>
      </c>
      <c r="M25" s="9">
        <f t="shared" si="2"/>
        <v>0</v>
      </c>
    </row>
    <row r="26" spans="2:13" s="17" customFormat="1" ht="32" x14ac:dyDescent="0.2">
      <c r="B26" s="19">
        <v>13</v>
      </c>
      <c r="C26" s="24" t="s">
        <v>38</v>
      </c>
      <c r="D26" s="24" t="s">
        <v>5</v>
      </c>
      <c r="E26" s="24" t="s">
        <v>16</v>
      </c>
      <c r="F26" s="24" t="s">
        <v>91</v>
      </c>
      <c r="G26" s="30">
        <f t="shared" si="0"/>
        <v>3</v>
      </c>
      <c r="H26" s="28">
        <v>3</v>
      </c>
      <c r="I26" s="34"/>
      <c r="J26" s="9"/>
      <c r="K26" s="9"/>
      <c r="L26" s="9">
        <f t="shared" si="1"/>
        <v>0</v>
      </c>
      <c r="M26" s="9">
        <f t="shared" si="2"/>
        <v>0</v>
      </c>
    </row>
    <row r="27" spans="2:13" s="17" customFormat="1" ht="32" x14ac:dyDescent="0.2">
      <c r="B27" s="19">
        <v>14</v>
      </c>
      <c r="C27" s="24" t="s">
        <v>39</v>
      </c>
      <c r="D27" s="24" t="s">
        <v>5</v>
      </c>
      <c r="E27" s="24" t="s">
        <v>16</v>
      </c>
      <c r="F27" s="24" t="s">
        <v>92</v>
      </c>
      <c r="G27" s="30">
        <f t="shared" si="0"/>
        <v>3</v>
      </c>
      <c r="H27" s="28">
        <v>3</v>
      </c>
      <c r="I27" s="34"/>
      <c r="J27" s="9"/>
      <c r="K27" s="9"/>
      <c r="L27" s="9">
        <f t="shared" si="1"/>
        <v>0</v>
      </c>
      <c r="M27" s="9">
        <f t="shared" si="2"/>
        <v>0</v>
      </c>
    </row>
    <row r="28" spans="2:13" s="17" customFormat="1" ht="32" x14ac:dyDescent="0.2">
      <c r="B28" s="19">
        <v>15</v>
      </c>
      <c r="C28" s="24" t="s">
        <v>40</v>
      </c>
      <c r="D28" s="24" t="s">
        <v>5</v>
      </c>
      <c r="E28" s="24" t="s">
        <v>16</v>
      </c>
      <c r="F28" s="24" t="s">
        <v>93</v>
      </c>
      <c r="G28" s="30">
        <f t="shared" si="0"/>
        <v>2</v>
      </c>
      <c r="H28" s="28">
        <v>2</v>
      </c>
      <c r="I28" s="34"/>
      <c r="J28" s="9"/>
      <c r="K28" s="9"/>
      <c r="L28" s="9">
        <f t="shared" si="1"/>
        <v>0</v>
      </c>
      <c r="M28" s="9">
        <f t="shared" si="2"/>
        <v>0</v>
      </c>
    </row>
    <row r="29" spans="2:13" s="17" customFormat="1" ht="32" x14ac:dyDescent="0.2">
      <c r="B29" s="19">
        <v>16</v>
      </c>
      <c r="C29" s="24" t="s">
        <v>41</v>
      </c>
      <c r="D29" s="24" t="s">
        <v>5</v>
      </c>
      <c r="E29" s="24" t="s">
        <v>16</v>
      </c>
      <c r="F29" s="24" t="s">
        <v>94</v>
      </c>
      <c r="G29" s="30">
        <f t="shared" si="0"/>
        <v>4</v>
      </c>
      <c r="H29" s="28">
        <v>4</v>
      </c>
      <c r="I29" s="34"/>
      <c r="J29" s="9"/>
      <c r="K29" s="9"/>
      <c r="L29" s="9">
        <f t="shared" si="1"/>
        <v>0</v>
      </c>
      <c r="M29" s="9">
        <f t="shared" si="2"/>
        <v>0</v>
      </c>
    </row>
    <row r="30" spans="2:13" s="17" customFormat="1" ht="48" x14ac:dyDescent="0.2">
      <c r="B30" s="19">
        <v>17</v>
      </c>
      <c r="C30" s="24" t="s">
        <v>42</v>
      </c>
      <c r="D30" s="24" t="s">
        <v>5</v>
      </c>
      <c r="E30" s="24" t="s">
        <v>16</v>
      </c>
      <c r="F30" s="24" t="s">
        <v>95</v>
      </c>
      <c r="G30" s="30">
        <f t="shared" si="0"/>
        <v>2</v>
      </c>
      <c r="H30" s="28">
        <v>2</v>
      </c>
      <c r="I30" s="34"/>
      <c r="J30" s="9"/>
      <c r="K30" s="9"/>
      <c r="L30" s="9">
        <f t="shared" si="1"/>
        <v>0</v>
      </c>
      <c r="M30" s="9">
        <f t="shared" si="2"/>
        <v>0</v>
      </c>
    </row>
    <row r="31" spans="2:13" s="17" customFormat="1" ht="32" x14ac:dyDescent="0.2">
      <c r="B31" s="19">
        <v>18</v>
      </c>
      <c r="C31" s="24" t="s">
        <v>43</v>
      </c>
      <c r="D31" s="24" t="s">
        <v>5</v>
      </c>
      <c r="E31" s="24" t="s">
        <v>16</v>
      </c>
      <c r="F31" s="24" t="s">
        <v>96</v>
      </c>
      <c r="G31" s="30">
        <f t="shared" si="0"/>
        <v>2</v>
      </c>
      <c r="H31" s="28">
        <v>2</v>
      </c>
      <c r="I31" s="34"/>
      <c r="J31" s="9"/>
      <c r="K31" s="9"/>
      <c r="L31" s="9">
        <f t="shared" si="1"/>
        <v>0</v>
      </c>
      <c r="M31" s="9">
        <f t="shared" si="2"/>
        <v>0</v>
      </c>
    </row>
    <row r="32" spans="2:13" s="17" customFormat="1" ht="32" x14ac:dyDescent="0.2">
      <c r="B32" s="19">
        <v>19</v>
      </c>
      <c r="C32" s="24" t="s">
        <v>44</v>
      </c>
      <c r="D32" s="24" t="s">
        <v>5</v>
      </c>
      <c r="E32" s="24" t="s">
        <v>16</v>
      </c>
      <c r="F32" s="24" t="s">
        <v>97</v>
      </c>
      <c r="G32" s="30">
        <f t="shared" si="0"/>
        <v>2</v>
      </c>
      <c r="H32" s="28">
        <v>2</v>
      </c>
      <c r="I32" s="34"/>
      <c r="J32" s="9"/>
      <c r="K32" s="9"/>
      <c r="L32" s="9">
        <f t="shared" si="1"/>
        <v>0</v>
      </c>
      <c r="M32" s="9">
        <f t="shared" si="2"/>
        <v>0</v>
      </c>
    </row>
    <row r="33" spans="2:13" s="17" customFormat="1" ht="32" x14ac:dyDescent="0.2">
      <c r="B33" s="19">
        <v>20</v>
      </c>
      <c r="C33" s="24" t="s">
        <v>147</v>
      </c>
      <c r="D33" s="24" t="s">
        <v>5</v>
      </c>
      <c r="E33" s="24" t="s">
        <v>16</v>
      </c>
      <c r="F33" s="24" t="s">
        <v>148</v>
      </c>
      <c r="G33" s="30">
        <f t="shared" si="0"/>
        <v>6</v>
      </c>
      <c r="H33" s="28">
        <v>6</v>
      </c>
      <c r="I33" s="34"/>
      <c r="J33" s="9"/>
      <c r="K33" s="9"/>
      <c r="L33" s="9">
        <f t="shared" si="1"/>
        <v>0</v>
      </c>
      <c r="M33" s="9">
        <f t="shared" si="2"/>
        <v>0</v>
      </c>
    </row>
    <row r="34" spans="2:13" s="17" customFormat="1" ht="32" x14ac:dyDescent="0.2">
      <c r="B34" s="19">
        <v>21</v>
      </c>
      <c r="C34" s="24" t="s">
        <v>45</v>
      </c>
      <c r="D34" s="24" t="s">
        <v>4</v>
      </c>
      <c r="E34" s="24" t="s">
        <v>98</v>
      </c>
      <c r="F34" s="24" t="s">
        <v>99</v>
      </c>
      <c r="G34" s="30">
        <f t="shared" si="0"/>
        <v>2</v>
      </c>
      <c r="H34" s="28">
        <v>2</v>
      </c>
      <c r="I34" s="34"/>
      <c r="J34" s="9"/>
      <c r="K34" s="9"/>
      <c r="L34" s="9">
        <f t="shared" si="1"/>
        <v>0</v>
      </c>
      <c r="M34" s="9">
        <f t="shared" si="2"/>
        <v>0</v>
      </c>
    </row>
    <row r="35" spans="2:13" s="17" customFormat="1" ht="32" x14ac:dyDescent="0.2">
      <c r="B35" s="19">
        <v>22</v>
      </c>
      <c r="C35" s="24" t="s">
        <v>46</v>
      </c>
      <c r="D35" s="24" t="s">
        <v>5</v>
      </c>
      <c r="E35" s="24" t="s">
        <v>16</v>
      </c>
      <c r="F35" s="24" t="s">
        <v>100</v>
      </c>
      <c r="G35" s="30">
        <f t="shared" si="0"/>
        <v>2</v>
      </c>
      <c r="H35" s="28">
        <v>2</v>
      </c>
      <c r="I35" s="34"/>
      <c r="J35" s="9"/>
      <c r="K35" s="9"/>
      <c r="L35" s="9">
        <f t="shared" si="1"/>
        <v>0</v>
      </c>
      <c r="M35" s="9">
        <f t="shared" si="2"/>
        <v>0</v>
      </c>
    </row>
    <row r="36" spans="2:13" s="17" customFormat="1" ht="32" x14ac:dyDescent="0.2">
      <c r="B36" s="19">
        <v>23</v>
      </c>
      <c r="C36" s="24" t="s">
        <v>47</v>
      </c>
      <c r="D36" s="24" t="s">
        <v>4</v>
      </c>
      <c r="E36" s="24" t="s">
        <v>98</v>
      </c>
      <c r="F36" s="24" t="s">
        <v>101</v>
      </c>
      <c r="G36" s="30">
        <f t="shared" si="0"/>
        <v>2</v>
      </c>
      <c r="H36" s="28">
        <v>2</v>
      </c>
      <c r="I36" s="34"/>
      <c r="J36" s="9"/>
      <c r="K36" s="9"/>
      <c r="L36" s="9">
        <f t="shared" si="1"/>
        <v>0</v>
      </c>
      <c r="M36" s="9">
        <f t="shared" si="2"/>
        <v>0</v>
      </c>
    </row>
    <row r="37" spans="2:13" s="17" customFormat="1" ht="16" x14ac:dyDescent="0.2">
      <c r="B37" s="19">
        <v>24</v>
      </c>
      <c r="C37" s="24" t="s">
        <v>48</v>
      </c>
      <c r="D37" s="24" t="s">
        <v>5</v>
      </c>
      <c r="E37" s="24" t="s">
        <v>16</v>
      </c>
      <c r="F37" s="24" t="s">
        <v>102</v>
      </c>
      <c r="G37" s="30">
        <f t="shared" si="0"/>
        <v>2</v>
      </c>
      <c r="H37" s="28">
        <v>2</v>
      </c>
      <c r="I37" s="34"/>
      <c r="J37" s="9"/>
      <c r="K37" s="9"/>
      <c r="L37" s="9">
        <f t="shared" si="1"/>
        <v>0</v>
      </c>
      <c r="M37" s="9">
        <f t="shared" si="2"/>
        <v>0</v>
      </c>
    </row>
    <row r="38" spans="2:13" s="17" customFormat="1" ht="16" x14ac:dyDescent="0.2">
      <c r="B38" s="19">
        <v>25</v>
      </c>
      <c r="C38" s="24" t="s">
        <v>49</v>
      </c>
      <c r="D38" s="24" t="s">
        <v>4</v>
      </c>
      <c r="E38" s="24" t="s">
        <v>103</v>
      </c>
      <c r="F38" s="24" t="s">
        <v>104</v>
      </c>
      <c r="G38" s="30">
        <f t="shared" si="0"/>
        <v>5</v>
      </c>
      <c r="H38" s="28">
        <v>5</v>
      </c>
      <c r="I38" s="34"/>
      <c r="J38" s="9"/>
      <c r="K38" s="9"/>
      <c r="L38" s="9">
        <f t="shared" si="1"/>
        <v>0</v>
      </c>
      <c r="M38" s="9">
        <f t="shared" si="2"/>
        <v>0</v>
      </c>
    </row>
    <row r="39" spans="2:13" s="17" customFormat="1" ht="16" x14ac:dyDescent="0.2">
      <c r="B39" s="19">
        <v>26</v>
      </c>
      <c r="C39" s="24" t="s">
        <v>50</v>
      </c>
      <c r="D39" s="24" t="s">
        <v>4</v>
      </c>
      <c r="E39" s="24" t="s">
        <v>103</v>
      </c>
      <c r="F39" s="24" t="s">
        <v>105</v>
      </c>
      <c r="G39" s="30">
        <f t="shared" si="0"/>
        <v>5</v>
      </c>
      <c r="H39" s="28">
        <v>5</v>
      </c>
      <c r="I39" s="34"/>
      <c r="J39" s="9"/>
      <c r="K39" s="9"/>
      <c r="L39" s="9">
        <f t="shared" si="1"/>
        <v>0</v>
      </c>
      <c r="M39" s="9">
        <f t="shared" si="2"/>
        <v>0</v>
      </c>
    </row>
    <row r="40" spans="2:13" s="17" customFormat="1" ht="16" x14ac:dyDescent="0.2">
      <c r="B40" s="19">
        <v>27</v>
      </c>
      <c r="C40" s="24" t="s">
        <v>51</v>
      </c>
      <c r="D40" s="24" t="s">
        <v>4</v>
      </c>
      <c r="E40" s="24" t="s">
        <v>103</v>
      </c>
      <c r="F40" s="24" t="s">
        <v>106</v>
      </c>
      <c r="G40" s="30">
        <f t="shared" si="0"/>
        <v>5</v>
      </c>
      <c r="H40" s="28">
        <v>5</v>
      </c>
      <c r="I40" s="34"/>
      <c r="J40" s="9"/>
      <c r="K40" s="9"/>
      <c r="L40" s="9">
        <f t="shared" si="1"/>
        <v>0</v>
      </c>
      <c r="M40" s="9">
        <f t="shared" si="2"/>
        <v>0</v>
      </c>
    </row>
    <row r="41" spans="2:13" s="17" customFormat="1" ht="16" x14ac:dyDescent="0.2">
      <c r="B41" s="19">
        <v>28</v>
      </c>
      <c r="C41" s="24" t="s">
        <v>52</v>
      </c>
      <c r="D41" s="24" t="s">
        <v>4</v>
      </c>
      <c r="E41" s="24" t="s">
        <v>103</v>
      </c>
      <c r="F41" s="24" t="s">
        <v>107</v>
      </c>
      <c r="G41" s="30">
        <f t="shared" si="0"/>
        <v>10</v>
      </c>
      <c r="H41" s="28">
        <v>10</v>
      </c>
      <c r="I41" s="34"/>
      <c r="J41" s="9"/>
      <c r="K41" s="9"/>
      <c r="L41" s="9">
        <f t="shared" si="1"/>
        <v>0</v>
      </c>
      <c r="M41" s="9">
        <f t="shared" si="2"/>
        <v>0</v>
      </c>
    </row>
    <row r="42" spans="2:13" s="17" customFormat="1" ht="16" x14ac:dyDescent="0.2">
      <c r="B42" s="19">
        <v>29</v>
      </c>
      <c r="C42" s="24" t="s">
        <v>53</v>
      </c>
      <c r="D42" s="24" t="s">
        <v>4</v>
      </c>
      <c r="E42" s="24" t="s">
        <v>103</v>
      </c>
      <c r="F42" s="24" t="s">
        <v>108</v>
      </c>
      <c r="G42" s="30">
        <f t="shared" si="0"/>
        <v>8</v>
      </c>
      <c r="H42" s="28">
        <v>8</v>
      </c>
      <c r="I42" s="34"/>
      <c r="J42" s="9"/>
      <c r="K42" s="9"/>
      <c r="L42" s="9">
        <f t="shared" si="1"/>
        <v>0</v>
      </c>
      <c r="M42" s="9">
        <f t="shared" si="2"/>
        <v>0</v>
      </c>
    </row>
    <row r="43" spans="2:13" s="17" customFormat="1" ht="288" x14ac:dyDescent="0.2">
      <c r="B43" s="19">
        <v>30</v>
      </c>
      <c r="C43" s="24" t="s">
        <v>54</v>
      </c>
      <c r="D43" s="24" t="s">
        <v>4</v>
      </c>
      <c r="E43" s="24" t="s">
        <v>15</v>
      </c>
      <c r="F43" s="24" t="s">
        <v>109</v>
      </c>
      <c r="G43" s="30">
        <f t="shared" si="0"/>
        <v>1</v>
      </c>
      <c r="H43" s="28">
        <v>1</v>
      </c>
      <c r="I43" s="34"/>
      <c r="J43" s="9"/>
      <c r="K43" s="9"/>
      <c r="L43" s="9">
        <f t="shared" si="1"/>
        <v>0</v>
      </c>
      <c r="M43" s="9">
        <f t="shared" si="2"/>
        <v>0</v>
      </c>
    </row>
    <row r="44" spans="2:13" s="17" customFormat="1" ht="16" x14ac:dyDescent="0.2">
      <c r="B44" s="19">
        <v>31</v>
      </c>
      <c r="C44" s="24" t="s">
        <v>55</v>
      </c>
      <c r="D44" s="24" t="s">
        <v>5</v>
      </c>
      <c r="E44" s="24" t="s">
        <v>16</v>
      </c>
      <c r="F44" s="24" t="s">
        <v>110</v>
      </c>
      <c r="G44" s="30">
        <f t="shared" si="0"/>
        <v>15</v>
      </c>
      <c r="H44" s="28">
        <v>15</v>
      </c>
      <c r="I44" s="34"/>
      <c r="J44" s="9"/>
      <c r="K44" s="9"/>
      <c r="L44" s="9">
        <f t="shared" si="1"/>
        <v>0</v>
      </c>
      <c r="M44" s="9">
        <f t="shared" si="2"/>
        <v>0</v>
      </c>
    </row>
    <row r="45" spans="2:13" s="17" customFormat="1" ht="16" x14ac:dyDescent="0.2">
      <c r="B45" s="19">
        <v>32</v>
      </c>
      <c r="C45" s="24" t="s">
        <v>56</v>
      </c>
      <c r="D45" s="24" t="s">
        <v>5</v>
      </c>
      <c r="E45" s="24" t="s">
        <v>16</v>
      </c>
      <c r="F45" s="24" t="s">
        <v>111</v>
      </c>
      <c r="G45" s="30">
        <f t="shared" si="0"/>
        <v>15</v>
      </c>
      <c r="H45" s="28">
        <v>15</v>
      </c>
      <c r="I45" s="34"/>
      <c r="J45" s="9"/>
      <c r="K45" s="9"/>
      <c r="L45" s="9">
        <f t="shared" si="1"/>
        <v>0</v>
      </c>
      <c r="M45" s="9">
        <f t="shared" si="2"/>
        <v>0</v>
      </c>
    </row>
    <row r="46" spans="2:13" s="17" customFormat="1" ht="32" x14ac:dyDescent="0.2">
      <c r="B46" s="19">
        <v>33</v>
      </c>
      <c r="C46" s="24" t="s">
        <v>57</v>
      </c>
      <c r="D46" s="24" t="s">
        <v>5</v>
      </c>
      <c r="E46" s="24" t="s">
        <v>16</v>
      </c>
      <c r="F46" s="24" t="s">
        <v>112</v>
      </c>
      <c r="G46" s="30">
        <f t="shared" ref="G46:G77" si="3">SUM(H46:H46)</f>
        <v>6</v>
      </c>
      <c r="H46" s="28">
        <v>6</v>
      </c>
      <c r="I46" s="34"/>
      <c r="J46" s="9"/>
      <c r="K46" s="9"/>
      <c r="L46" s="9">
        <f t="shared" si="1"/>
        <v>0</v>
      </c>
      <c r="M46" s="9">
        <f t="shared" si="2"/>
        <v>0</v>
      </c>
    </row>
    <row r="47" spans="2:13" s="17" customFormat="1" ht="16" x14ac:dyDescent="0.2">
      <c r="B47" s="19">
        <v>34</v>
      </c>
      <c r="C47" s="24" t="s">
        <v>58</v>
      </c>
      <c r="D47" s="24" t="s">
        <v>5</v>
      </c>
      <c r="E47" s="24" t="s">
        <v>16</v>
      </c>
      <c r="F47" s="24" t="s">
        <v>113</v>
      </c>
      <c r="G47" s="30">
        <f t="shared" si="3"/>
        <v>6</v>
      </c>
      <c r="H47" s="28">
        <v>6</v>
      </c>
      <c r="I47" s="34"/>
      <c r="J47" s="9"/>
      <c r="K47" s="9"/>
      <c r="L47" s="9">
        <f t="shared" si="1"/>
        <v>0</v>
      </c>
      <c r="M47" s="9">
        <f t="shared" si="2"/>
        <v>0</v>
      </c>
    </row>
    <row r="48" spans="2:13" s="17" customFormat="1" ht="16" x14ac:dyDescent="0.2">
      <c r="B48" s="19">
        <v>35</v>
      </c>
      <c r="C48" s="24" t="s">
        <v>59</v>
      </c>
      <c r="D48" s="24" t="s">
        <v>5</v>
      </c>
      <c r="E48" s="24" t="s">
        <v>114</v>
      </c>
      <c r="F48" s="24" t="s">
        <v>115</v>
      </c>
      <c r="G48" s="30">
        <f t="shared" si="3"/>
        <v>6</v>
      </c>
      <c r="H48" s="28">
        <v>6</v>
      </c>
      <c r="I48" s="34"/>
      <c r="J48" s="9"/>
      <c r="K48" s="9"/>
      <c r="L48" s="9">
        <f t="shared" si="1"/>
        <v>0</v>
      </c>
      <c r="M48" s="9">
        <f t="shared" si="2"/>
        <v>0</v>
      </c>
    </row>
    <row r="49" spans="2:13" s="17" customFormat="1" ht="16" x14ac:dyDescent="0.2">
      <c r="B49" s="19">
        <v>36</v>
      </c>
      <c r="C49" s="24" t="s">
        <v>60</v>
      </c>
      <c r="D49" s="24" t="s">
        <v>5</v>
      </c>
      <c r="E49" s="24" t="s">
        <v>114</v>
      </c>
      <c r="F49" s="24" t="s">
        <v>116</v>
      </c>
      <c r="G49" s="30">
        <f t="shared" si="3"/>
        <v>6</v>
      </c>
      <c r="H49" s="28">
        <v>6</v>
      </c>
      <c r="I49" s="34"/>
      <c r="J49" s="9"/>
      <c r="K49" s="9"/>
      <c r="L49" s="9">
        <f t="shared" si="1"/>
        <v>0</v>
      </c>
      <c r="M49" s="9">
        <f t="shared" si="2"/>
        <v>0</v>
      </c>
    </row>
    <row r="50" spans="2:13" s="17" customFormat="1" ht="16" x14ac:dyDescent="0.2">
      <c r="B50" s="19">
        <v>37</v>
      </c>
      <c r="C50" s="24" t="s">
        <v>61</v>
      </c>
      <c r="D50" s="24" t="s">
        <v>5</v>
      </c>
      <c r="E50" s="24" t="s">
        <v>114</v>
      </c>
      <c r="F50" s="24" t="s">
        <v>117</v>
      </c>
      <c r="G50" s="30">
        <f t="shared" si="3"/>
        <v>6</v>
      </c>
      <c r="H50" s="28">
        <v>6</v>
      </c>
      <c r="I50" s="34"/>
      <c r="J50" s="9"/>
      <c r="K50" s="9"/>
      <c r="L50" s="9">
        <f t="shared" si="1"/>
        <v>0</v>
      </c>
      <c r="M50" s="9">
        <f t="shared" si="2"/>
        <v>0</v>
      </c>
    </row>
    <row r="51" spans="2:13" s="17" customFormat="1" ht="80" x14ac:dyDescent="0.2">
      <c r="B51" s="19">
        <v>38</v>
      </c>
      <c r="C51" s="24" t="s">
        <v>62</v>
      </c>
      <c r="D51" s="24" t="s">
        <v>4</v>
      </c>
      <c r="E51" s="24" t="s">
        <v>15</v>
      </c>
      <c r="F51" s="24" t="s">
        <v>118</v>
      </c>
      <c r="G51" s="30">
        <f t="shared" si="3"/>
        <v>2</v>
      </c>
      <c r="H51" s="28">
        <v>2</v>
      </c>
      <c r="I51" s="34"/>
      <c r="J51" s="9"/>
      <c r="K51" s="9"/>
      <c r="L51" s="9">
        <f t="shared" si="1"/>
        <v>0</v>
      </c>
      <c r="M51" s="9">
        <f t="shared" si="2"/>
        <v>0</v>
      </c>
    </row>
    <row r="52" spans="2:13" s="17" customFormat="1" ht="32" x14ac:dyDescent="0.2">
      <c r="B52" s="19">
        <v>39</v>
      </c>
      <c r="C52" s="24" t="s">
        <v>63</v>
      </c>
      <c r="D52" s="24" t="s">
        <v>4</v>
      </c>
      <c r="E52" s="24" t="s">
        <v>15</v>
      </c>
      <c r="F52" s="24" t="s">
        <v>119</v>
      </c>
      <c r="G52" s="30">
        <f t="shared" si="3"/>
        <v>2</v>
      </c>
      <c r="H52" s="28">
        <v>2</v>
      </c>
      <c r="I52" s="34"/>
      <c r="J52" s="9"/>
      <c r="K52" s="9"/>
      <c r="L52" s="9">
        <f t="shared" si="1"/>
        <v>0</v>
      </c>
      <c r="M52" s="9">
        <f t="shared" si="2"/>
        <v>0</v>
      </c>
    </row>
    <row r="53" spans="2:13" s="17" customFormat="1" ht="32" x14ac:dyDescent="0.2">
      <c r="B53" s="19">
        <v>40</v>
      </c>
      <c r="C53" s="24" t="s">
        <v>64</v>
      </c>
      <c r="D53" s="24" t="s">
        <v>5</v>
      </c>
      <c r="E53" s="24" t="s">
        <v>16</v>
      </c>
      <c r="F53" s="24" t="s">
        <v>120</v>
      </c>
      <c r="G53" s="30">
        <f t="shared" si="3"/>
        <v>1</v>
      </c>
      <c r="H53" s="28">
        <v>1</v>
      </c>
      <c r="I53" s="34"/>
      <c r="J53" s="9"/>
      <c r="K53" s="9"/>
      <c r="L53" s="9">
        <f t="shared" si="1"/>
        <v>0</v>
      </c>
      <c r="M53" s="9">
        <f t="shared" si="2"/>
        <v>0</v>
      </c>
    </row>
    <row r="54" spans="2:13" s="17" customFormat="1" ht="16" x14ac:dyDescent="0.2">
      <c r="B54" s="19">
        <v>41</v>
      </c>
      <c r="C54" s="24" t="s">
        <v>65</v>
      </c>
      <c r="D54" s="24" t="s">
        <v>4</v>
      </c>
      <c r="E54" s="24" t="s">
        <v>15</v>
      </c>
      <c r="F54" s="24" t="s">
        <v>121</v>
      </c>
      <c r="G54" s="30">
        <f t="shared" si="3"/>
        <v>5</v>
      </c>
      <c r="H54" s="28">
        <v>5</v>
      </c>
      <c r="I54" s="34"/>
      <c r="J54" s="9"/>
      <c r="K54" s="9"/>
      <c r="L54" s="9">
        <f t="shared" si="1"/>
        <v>0</v>
      </c>
      <c r="M54" s="9">
        <f t="shared" si="2"/>
        <v>0</v>
      </c>
    </row>
    <row r="55" spans="2:13" s="17" customFormat="1" ht="48" x14ac:dyDescent="0.2">
      <c r="B55" s="19">
        <v>42</v>
      </c>
      <c r="C55" s="24" t="s">
        <v>66</v>
      </c>
      <c r="D55" s="24" t="s">
        <v>4</v>
      </c>
      <c r="E55" s="24" t="s">
        <v>15</v>
      </c>
      <c r="F55" s="24" t="s">
        <v>122</v>
      </c>
      <c r="G55" s="30">
        <f t="shared" si="3"/>
        <v>2</v>
      </c>
      <c r="H55" s="28">
        <v>2</v>
      </c>
      <c r="I55" s="34"/>
      <c r="J55" s="9"/>
      <c r="K55" s="9"/>
      <c r="L55" s="9">
        <f t="shared" si="1"/>
        <v>0</v>
      </c>
      <c r="M55" s="9">
        <f t="shared" si="2"/>
        <v>0</v>
      </c>
    </row>
    <row r="56" spans="2:13" s="17" customFormat="1" ht="32" x14ac:dyDescent="0.2">
      <c r="B56" s="19">
        <v>43</v>
      </c>
      <c r="C56" s="24" t="s">
        <v>67</v>
      </c>
      <c r="D56" s="24" t="s">
        <v>5</v>
      </c>
      <c r="E56" s="24" t="s">
        <v>16</v>
      </c>
      <c r="F56" s="24" t="s">
        <v>123</v>
      </c>
      <c r="G56" s="30">
        <f t="shared" si="3"/>
        <v>2</v>
      </c>
      <c r="H56" s="28">
        <v>2</v>
      </c>
      <c r="I56" s="34"/>
      <c r="J56" s="9"/>
      <c r="K56" s="9"/>
      <c r="L56" s="9">
        <f t="shared" si="1"/>
        <v>0</v>
      </c>
      <c r="M56" s="9">
        <f t="shared" si="2"/>
        <v>0</v>
      </c>
    </row>
    <row r="57" spans="2:13" s="17" customFormat="1" ht="32" x14ac:dyDescent="0.2">
      <c r="B57" s="19">
        <v>44</v>
      </c>
      <c r="C57" s="24" t="s">
        <v>68</v>
      </c>
      <c r="D57" s="24" t="s">
        <v>5</v>
      </c>
      <c r="E57" s="24" t="s">
        <v>14</v>
      </c>
      <c r="F57" s="24" t="s">
        <v>124</v>
      </c>
      <c r="G57" s="30">
        <f t="shared" si="3"/>
        <v>2</v>
      </c>
      <c r="H57" s="28">
        <v>2</v>
      </c>
      <c r="I57" s="34"/>
      <c r="J57" s="9"/>
      <c r="K57" s="9"/>
      <c r="L57" s="9">
        <f t="shared" si="1"/>
        <v>0</v>
      </c>
      <c r="M57" s="9">
        <f t="shared" si="2"/>
        <v>0</v>
      </c>
    </row>
    <row r="58" spans="2:13" s="17" customFormat="1" ht="32" x14ac:dyDescent="0.2">
      <c r="B58" s="19">
        <v>45</v>
      </c>
      <c r="C58" s="24" t="s">
        <v>69</v>
      </c>
      <c r="D58" s="24" t="s">
        <v>5</v>
      </c>
      <c r="E58" s="24" t="s">
        <v>125</v>
      </c>
      <c r="F58" s="24" t="s">
        <v>126</v>
      </c>
      <c r="G58" s="30">
        <f t="shared" si="3"/>
        <v>6</v>
      </c>
      <c r="H58" s="28">
        <v>6</v>
      </c>
      <c r="I58" s="34"/>
      <c r="J58" s="9"/>
      <c r="K58" s="9"/>
      <c r="L58" s="9">
        <f t="shared" si="1"/>
        <v>0</v>
      </c>
      <c r="M58" s="9">
        <f t="shared" si="2"/>
        <v>0</v>
      </c>
    </row>
    <row r="59" spans="2:13" s="17" customFormat="1" ht="32" x14ac:dyDescent="0.2">
      <c r="B59" s="19">
        <v>46</v>
      </c>
      <c r="C59" s="24" t="s">
        <v>70</v>
      </c>
      <c r="D59" s="24" t="s">
        <v>5</v>
      </c>
      <c r="E59" s="24" t="s">
        <v>16</v>
      </c>
      <c r="F59" s="24" t="s">
        <v>127</v>
      </c>
      <c r="G59" s="30">
        <f t="shared" si="3"/>
        <v>3</v>
      </c>
      <c r="H59" s="28">
        <v>3</v>
      </c>
      <c r="I59" s="34"/>
      <c r="J59" s="9"/>
      <c r="K59" s="9"/>
      <c r="L59" s="9">
        <f t="shared" si="1"/>
        <v>0</v>
      </c>
      <c r="M59" s="9">
        <f t="shared" si="2"/>
        <v>0</v>
      </c>
    </row>
    <row r="60" spans="2:13" s="17" customFormat="1" ht="32" x14ac:dyDescent="0.2">
      <c r="B60" s="19">
        <v>47</v>
      </c>
      <c r="C60" s="24" t="s">
        <v>71</v>
      </c>
      <c r="D60" s="24" t="s">
        <v>5</v>
      </c>
      <c r="E60" s="24" t="s">
        <v>16</v>
      </c>
      <c r="F60" s="24" t="s">
        <v>128</v>
      </c>
      <c r="G60" s="30">
        <f t="shared" si="3"/>
        <v>3</v>
      </c>
      <c r="H60" s="28">
        <v>3</v>
      </c>
      <c r="I60" s="34"/>
      <c r="J60" s="9"/>
      <c r="K60" s="9"/>
      <c r="L60" s="9">
        <f t="shared" si="1"/>
        <v>0</v>
      </c>
      <c r="M60" s="9">
        <f t="shared" si="2"/>
        <v>0</v>
      </c>
    </row>
    <row r="61" spans="2:13" s="17" customFormat="1" ht="32" x14ac:dyDescent="0.2">
      <c r="B61" s="19">
        <v>48</v>
      </c>
      <c r="C61" s="24" t="s">
        <v>72</v>
      </c>
      <c r="D61" s="24" t="s">
        <v>5</v>
      </c>
      <c r="E61" s="24" t="s">
        <v>15</v>
      </c>
      <c r="F61" s="24" t="s">
        <v>129</v>
      </c>
      <c r="G61" s="30">
        <f t="shared" si="3"/>
        <v>3</v>
      </c>
      <c r="H61" s="28">
        <v>3</v>
      </c>
      <c r="I61" s="34"/>
      <c r="J61" s="9"/>
      <c r="K61" s="9"/>
      <c r="L61" s="9">
        <f t="shared" si="1"/>
        <v>0</v>
      </c>
      <c r="M61" s="9">
        <f t="shared" si="2"/>
        <v>0</v>
      </c>
    </row>
    <row r="62" spans="2:13" s="17" customFormat="1" ht="32" x14ac:dyDescent="0.2">
      <c r="B62" s="19">
        <v>49</v>
      </c>
      <c r="C62" s="24" t="s">
        <v>73</v>
      </c>
      <c r="D62" s="24" t="s">
        <v>5</v>
      </c>
      <c r="E62" s="24" t="s">
        <v>16</v>
      </c>
      <c r="F62" s="24" t="s">
        <v>130</v>
      </c>
      <c r="G62" s="30">
        <f t="shared" si="3"/>
        <v>26</v>
      </c>
      <c r="H62" s="28">
        <v>26</v>
      </c>
      <c r="I62" s="34"/>
      <c r="J62" s="9"/>
      <c r="K62" s="9"/>
      <c r="L62" s="9">
        <f t="shared" si="1"/>
        <v>0</v>
      </c>
      <c r="M62" s="9">
        <f t="shared" si="2"/>
        <v>0</v>
      </c>
    </row>
    <row r="63" spans="2:13" s="17" customFormat="1" ht="32" x14ac:dyDescent="0.2">
      <c r="B63" s="19">
        <v>50</v>
      </c>
      <c r="C63" s="24" t="s">
        <v>74</v>
      </c>
      <c r="D63" s="24" t="s">
        <v>5</v>
      </c>
      <c r="E63" s="24" t="s">
        <v>16</v>
      </c>
      <c r="F63" s="24" t="s">
        <v>131</v>
      </c>
      <c r="G63" s="30">
        <f t="shared" si="3"/>
        <v>6</v>
      </c>
      <c r="H63" s="28">
        <v>6</v>
      </c>
      <c r="I63" s="34"/>
      <c r="J63" s="9"/>
      <c r="K63" s="9"/>
      <c r="L63" s="9">
        <f t="shared" si="1"/>
        <v>0</v>
      </c>
      <c r="M63" s="9">
        <f t="shared" si="2"/>
        <v>0</v>
      </c>
    </row>
    <row r="64" spans="2:13" s="17" customFormat="1" ht="32" x14ac:dyDescent="0.2">
      <c r="B64" s="19">
        <v>51</v>
      </c>
      <c r="C64" s="24" t="s">
        <v>75</v>
      </c>
      <c r="D64" s="24" t="s">
        <v>5</v>
      </c>
      <c r="E64" s="24" t="s">
        <v>132</v>
      </c>
      <c r="F64" s="24" t="s">
        <v>133</v>
      </c>
      <c r="G64" s="30">
        <f t="shared" si="3"/>
        <v>2</v>
      </c>
      <c r="H64" s="28">
        <v>2</v>
      </c>
      <c r="I64" s="34"/>
      <c r="J64" s="9"/>
      <c r="K64" s="9"/>
      <c r="L64" s="9">
        <f t="shared" si="1"/>
        <v>0</v>
      </c>
      <c r="M64" s="9">
        <f t="shared" si="2"/>
        <v>0</v>
      </c>
    </row>
    <row r="65" spans="2:13" s="17" customFormat="1" ht="16" x14ac:dyDescent="0.2">
      <c r="B65" s="19">
        <v>52</v>
      </c>
      <c r="C65" s="24" t="s">
        <v>76</v>
      </c>
      <c r="D65" s="24" t="s">
        <v>5</v>
      </c>
      <c r="E65" s="24" t="s">
        <v>16</v>
      </c>
      <c r="F65" s="24" t="s">
        <v>134</v>
      </c>
      <c r="G65" s="30">
        <f t="shared" si="3"/>
        <v>3</v>
      </c>
      <c r="H65" s="28">
        <v>3</v>
      </c>
      <c r="I65" s="34"/>
      <c r="J65" s="9"/>
      <c r="K65" s="9"/>
      <c r="L65" s="9">
        <f t="shared" si="1"/>
        <v>0</v>
      </c>
      <c r="M65" s="9">
        <f t="shared" si="2"/>
        <v>0</v>
      </c>
    </row>
    <row r="66" spans="2:13" s="17" customFormat="1" ht="16" x14ac:dyDescent="0.2">
      <c r="B66" s="19">
        <v>53</v>
      </c>
      <c r="C66" s="24" t="s">
        <v>77</v>
      </c>
      <c r="D66" s="24" t="s">
        <v>5</v>
      </c>
      <c r="E66" s="24" t="s">
        <v>132</v>
      </c>
      <c r="F66" s="24" t="s">
        <v>77</v>
      </c>
      <c r="G66" s="30">
        <f t="shared" si="3"/>
        <v>2</v>
      </c>
      <c r="H66" s="28">
        <v>2</v>
      </c>
      <c r="I66" s="34"/>
      <c r="J66" s="9"/>
      <c r="K66" s="9"/>
      <c r="L66" s="9">
        <f t="shared" si="1"/>
        <v>0</v>
      </c>
      <c r="M66" s="9">
        <f t="shared" si="2"/>
        <v>0</v>
      </c>
    </row>
    <row r="67" spans="2:13" s="17" customFormat="1" ht="16" x14ac:dyDescent="0.2">
      <c r="B67" s="19">
        <v>54</v>
      </c>
      <c r="C67" s="24" t="s">
        <v>78</v>
      </c>
      <c r="D67" s="24" t="s">
        <v>5</v>
      </c>
      <c r="E67" s="24" t="s">
        <v>135</v>
      </c>
      <c r="F67" s="24" t="s">
        <v>136</v>
      </c>
      <c r="G67" s="30">
        <f t="shared" si="3"/>
        <v>2</v>
      </c>
      <c r="H67" s="28">
        <v>2</v>
      </c>
      <c r="I67" s="34"/>
      <c r="J67" s="9"/>
      <c r="K67" s="9"/>
      <c r="L67" s="9">
        <f t="shared" si="1"/>
        <v>0</v>
      </c>
      <c r="M67" s="9">
        <f t="shared" si="2"/>
        <v>0</v>
      </c>
    </row>
    <row r="68" spans="2:13" s="17" customFormat="1" ht="32" x14ac:dyDescent="0.2">
      <c r="B68" s="19">
        <v>55</v>
      </c>
      <c r="C68" s="24" t="s">
        <v>79</v>
      </c>
      <c r="D68" s="24" t="s">
        <v>5</v>
      </c>
      <c r="E68" s="24" t="s">
        <v>16</v>
      </c>
      <c r="F68" s="24" t="s">
        <v>137</v>
      </c>
      <c r="G68" s="30">
        <f t="shared" si="3"/>
        <v>1</v>
      </c>
      <c r="H68" s="28">
        <v>1</v>
      </c>
      <c r="I68" s="34"/>
      <c r="J68" s="9"/>
      <c r="K68" s="9"/>
      <c r="L68" s="9">
        <f t="shared" si="1"/>
        <v>0</v>
      </c>
      <c r="M68" s="9">
        <f t="shared" si="2"/>
        <v>0</v>
      </c>
    </row>
    <row r="69" spans="2:13" s="17" customFormat="1" ht="32" x14ac:dyDescent="0.2">
      <c r="B69" s="19">
        <v>56</v>
      </c>
      <c r="C69" s="24" t="s">
        <v>80</v>
      </c>
      <c r="D69" s="24" t="s">
        <v>5</v>
      </c>
      <c r="E69" s="24" t="s">
        <v>16</v>
      </c>
      <c r="F69" s="24" t="s">
        <v>138</v>
      </c>
      <c r="G69" s="30">
        <f t="shared" si="3"/>
        <v>4</v>
      </c>
      <c r="H69" s="28">
        <v>4</v>
      </c>
      <c r="I69" s="34"/>
      <c r="J69" s="9"/>
      <c r="K69" s="9"/>
      <c r="L69" s="9">
        <f t="shared" si="1"/>
        <v>0</v>
      </c>
      <c r="M69" s="9">
        <f t="shared" si="2"/>
        <v>0</v>
      </c>
    </row>
    <row r="70" spans="2:13" s="17" customFormat="1" ht="16" x14ac:dyDescent="0.2">
      <c r="B70" s="19">
        <v>57</v>
      </c>
      <c r="C70" s="24" t="s">
        <v>81</v>
      </c>
      <c r="D70" s="24" t="s">
        <v>5</v>
      </c>
      <c r="E70" s="24" t="s">
        <v>16</v>
      </c>
      <c r="F70" s="24" t="s">
        <v>139</v>
      </c>
      <c r="G70" s="30">
        <f t="shared" si="3"/>
        <v>1</v>
      </c>
      <c r="H70" s="28">
        <v>1</v>
      </c>
      <c r="I70" s="34"/>
      <c r="J70" s="9"/>
      <c r="K70" s="9"/>
      <c r="L70" s="9">
        <f t="shared" si="1"/>
        <v>0</v>
      </c>
      <c r="M70" s="9">
        <f t="shared" si="2"/>
        <v>0</v>
      </c>
    </row>
    <row r="71" spans="2:13" s="17" customFormat="1" ht="16" x14ac:dyDescent="0.2">
      <c r="B71" s="19">
        <v>58</v>
      </c>
      <c r="C71" s="24" t="s">
        <v>82</v>
      </c>
      <c r="D71" s="24" t="s">
        <v>5</v>
      </c>
      <c r="E71" s="24" t="s">
        <v>132</v>
      </c>
      <c r="F71" s="24" t="s">
        <v>140</v>
      </c>
      <c r="G71" s="30">
        <f t="shared" si="3"/>
        <v>2</v>
      </c>
      <c r="H71" s="28">
        <v>2</v>
      </c>
      <c r="I71" s="34"/>
      <c r="J71" s="9"/>
      <c r="K71" s="9"/>
      <c r="L71" s="9">
        <f t="shared" si="1"/>
        <v>0</v>
      </c>
      <c r="M71" s="9">
        <f t="shared" si="2"/>
        <v>0</v>
      </c>
    </row>
    <row r="72" spans="2:13" s="17" customFormat="1" ht="32" x14ac:dyDescent="0.2">
      <c r="B72" s="19">
        <v>59</v>
      </c>
      <c r="C72" s="24" t="s">
        <v>83</v>
      </c>
      <c r="D72" s="24" t="s">
        <v>5</v>
      </c>
      <c r="E72" s="24" t="s">
        <v>16</v>
      </c>
      <c r="F72" s="24" t="s">
        <v>141</v>
      </c>
      <c r="G72" s="30">
        <f t="shared" si="3"/>
        <v>2</v>
      </c>
      <c r="H72" s="28">
        <v>2</v>
      </c>
      <c r="I72" s="34"/>
      <c r="J72" s="9"/>
      <c r="K72" s="9"/>
      <c r="L72" s="9">
        <f t="shared" si="1"/>
        <v>0</v>
      </c>
      <c r="M72" s="9">
        <f t="shared" si="2"/>
        <v>0</v>
      </c>
    </row>
    <row r="73" spans="2:13" s="17" customFormat="1" ht="16" x14ac:dyDescent="0.2">
      <c r="B73" s="19">
        <v>60</v>
      </c>
      <c r="C73" s="24" t="s">
        <v>84</v>
      </c>
      <c r="D73" s="24" t="s">
        <v>5</v>
      </c>
      <c r="E73" s="24" t="s">
        <v>16</v>
      </c>
      <c r="F73" s="24" t="s">
        <v>142</v>
      </c>
      <c r="G73" s="30">
        <f t="shared" si="3"/>
        <v>6</v>
      </c>
      <c r="H73" s="28">
        <v>6</v>
      </c>
      <c r="I73" s="34"/>
      <c r="J73" s="9"/>
      <c r="K73" s="9"/>
      <c r="L73" s="9">
        <f t="shared" si="1"/>
        <v>0</v>
      </c>
      <c r="M73" s="9">
        <f t="shared" si="2"/>
        <v>0</v>
      </c>
    </row>
    <row r="74" spans="2:13" s="17" customFormat="1" ht="16" x14ac:dyDescent="0.2">
      <c r="B74" s="19">
        <v>61</v>
      </c>
      <c r="C74" s="24" t="s">
        <v>85</v>
      </c>
      <c r="D74" s="24" t="s">
        <v>5</v>
      </c>
      <c r="E74" s="24" t="s">
        <v>16</v>
      </c>
      <c r="F74" s="24" t="s">
        <v>143</v>
      </c>
      <c r="G74" s="30">
        <f t="shared" si="3"/>
        <v>8</v>
      </c>
      <c r="H74" s="28">
        <v>8</v>
      </c>
      <c r="I74" s="34"/>
      <c r="J74" s="9"/>
      <c r="K74" s="9"/>
      <c r="L74" s="9">
        <f t="shared" si="1"/>
        <v>0</v>
      </c>
      <c r="M74" s="9">
        <f t="shared" si="2"/>
        <v>0</v>
      </c>
    </row>
    <row r="75" spans="2:13" s="17" customFormat="1" ht="16" x14ac:dyDescent="0.2">
      <c r="B75" s="19">
        <v>62</v>
      </c>
      <c r="C75" s="24" t="s">
        <v>86</v>
      </c>
      <c r="D75" s="24" t="s">
        <v>5</v>
      </c>
      <c r="E75" s="24" t="s">
        <v>16</v>
      </c>
      <c r="F75" s="24" t="s">
        <v>144</v>
      </c>
      <c r="G75" s="30">
        <f t="shared" si="3"/>
        <v>12</v>
      </c>
      <c r="H75" s="28">
        <v>12</v>
      </c>
      <c r="I75" s="34"/>
      <c r="J75" s="9"/>
      <c r="K75" s="9"/>
      <c r="L75" s="9">
        <f t="shared" si="1"/>
        <v>0</v>
      </c>
      <c r="M75" s="9">
        <f t="shared" si="2"/>
        <v>0</v>
      </c>
    </row>
    <row r="76" spans="2:13" s="17" customFormat="1" ht="16" x14ac:dyDescent="0.2">
      <c r="B76" s="19">
        <v>63</v>
      </c>
      <c r="C76" s="24" t="s">
        <v>87</v>
      </c>
      <c r="D76" s="24" t="s">
        <v>5</v>
      </c>
      <c r="E76" s="24" t="s">
        <v>16</v>
      </c>
      <c r="F76" s="24" t="s">
        <v>145</v>
      </c>
      <c r="G76" s="30">
        <f t="shared" si="3"/>
        <v>4</v>
      </c>
      <c r="H76" s="28">
        <v>4</v>
      </c>
      <c r="I76" s="34"/>
      <c r="J76" s="9"/>
      <c r="K76" s="9"/>
      <c r="L76" s="9">
        <f t="shared" si="1"/>
        <v>0</v>
      </c>
      <c r="M76" s="9">
        <f t="shared" si="2"/>
        <v>0</v>
      </c>
    </row>
    <row r="77" spans="2:13" s="17" customFormat="1" ht="17" thickBot="1" x14ac:dyDescent="0.25">
      <c r="B77" s="19">
        <v>64</v>
      </c>
      <c r="C77" s="24" t="s">
        <v>88</v>
      </c>
      <c r="D77" s="24" t="s">
        <v>5</v>
      </c>
      <c r="E77" s="24" t="s">
        <v>16</v>
      </c>
      <c r="F77" s="24" t="s">
        <v>146</v>
      </c>
      <c r="G77" s="30">
        <f t="shared" si="3"/>
        <v>4</v>
      </c>
      <c r="H77" s="28">
        <v>4</v>
      </c>
      <c r="I77" s="34"/>
      <c r="J77" s="9"/>
      <c r="K77" s="9"/>
      <c r="L77" s="9">
        <f t="shared" si="1"/>
        <v>0</v>
      </c>
      <c r="M77" s="9">
        <f t="shared" si="2"/>
        <v>0</v>
      </c>
    </row>
    <row r="78" spans="2:13" ht="16" thickBot="1" x14ac:dyDescent="0.25">
      <c r="B78" s="57" t="s">
        <v>12</v>
      </c>
      <c r="C78" s="58"/>
      <c r="D78" s="58"/>
      <c r="E78" s="58"/>
      <c r="F78" s="58"/>
      <c r="G78" s="58"/>
      <c r="H78" s="58"/>
      <c r="I78" s="59"/>
      <c r="J78" s="7"/>
      <c r="K78" s="7"/>
      <c r="L78" s="10">
        <f>SUM(L14:L77)</f>
        <v>0</v>
      </c>
      <c r="M78" s="10">
        <f>SUM(M14:M77)</f>
        <v>0</v>
      </c>
    </row>
    <row r="79" spans="2:13" ht="16" thickBot="1" x14ac:dyDescent="0.25">
      <c r="B79" s="3"/>
      <c r="C79" s="3"/>
      <c r="D79" s="14"/>
      <c r="E79" s="3"/>
      <c r="F79" s="3"/>
      <c r="G79" s="21"/>
      <c r="H79" s="3"/>
      <c r="I79" s="31"/>
    </row>
    <row r="80" spans="2:13" ht="15" customHeight="1" x14ac:dyDescent="0.2">
      <c r="B80" s="35" t="s">
        <v>6</v>
      </c>
      <c r="C80" s="36"/>
      <c r="D80" s="36"/>
      <c r="E80" s="60"/>
      <c r="F80" s="5"/>
      <c r="G80" s="25"/>
      <c r="H80" s="41"/>
      <c r="I80" s="41"/>
      <c r="J80" s="41"/>
      <c r="K80" s="41"/>
    </row>
    <row r="81" spans="2:11" ht="15" customHeight="1" x14ac:dyDescent="0.2">
      <c r="B81" s="37"/>
      <c r="C81" s="38"/>
      <c r="D81" s="38"/>
      <c r="E81" s="61"/>
      <c r="F81" s="5"/>
      <c r="G81" s="25"/>
      <c r="H81" s="41"/>
      <c r="I81" s="41"/>
      <c r="J81" s="41"/>
      <c r="K81" s="41"/>
    </row>
    <row r="82" spans="2:11" ht="15" customHeight="1" x14ac:dyDescent="0.2">
      <c r="B82" s="37"/>
      <c r="C82" s="38"/>
      <c r="D82" s="38"/>
      <c r="E82" s="61"/>
      <c r="F82" s="5"/>
      <c r="G82" s="25"/>
      <c r="H82" s="41"/>
      <c r="I82" s="41"/>
      <c r="J82" s="41"/>
      <c r="K82" s="41"/>
    </row>
    <row r="83" spans="2:11" ht="15" customHeight="1" thickBot="1" x14ac:dyDescent="0.25">
      <c r="B83" s="39"/>
      <c r="C83" s="40"/>
      <c r="D83" s="40"/>
      <c r="E83" s="62"/>
      <c r="F83" s="5"/>
      <c r="G83" s="25"/>
      <c r="H83" s="41"/>
      <c r="I83" s="41"/>
      <c r="J83" s="41"/>
      <c r="K83" s="41"/>
    </row>
    <row r="84" spans="2:11" x14ac:dyDescent="0.2">
      <c r="F84" s="4"/>
      <c r="G84" s="26"/>
      <c r="H84" s="4"/>
      <c r="I84" s="4"/>
      <c r="J84" s="4"/>
      <c r="K84" s="4"/>
    </row>
  </sheetData>
  <mergeCells count="15">
    <mergeCell ref="B80:C83"/>
    <mergeCell ref="D80:E83"/>
    <mergeCell ref="H80:K83"/>
    <mergeCell ref="F2:F4"/>
    <mergeCell ref="B8:C8"/>
    <mergeCell ref="D8:J8"/>
    <mergeCell ref="B9:C9"/>
    <mergeCell ref="D9:J9"/>
    <mergeCell ref="C2:C6"/>
    <mergeCell ref="B10:C10"/>
    <mergeCell ref="D10:E10"/>
    <mergeCell ref="F10:J11"/>
    <mergeCell ref="B11:C11"/>
    <mergeCell ref="D11:E11"/>
    <mergeCell ref="B78:I78"/>
  </mergeCells>
  <dataValidations disablePrompts="1" count="1">
    <dataValidation type="custom" operator="greaterThan" allowBlank="1" showErrorMessage="1" errorTitle="Zadajte správne číslo" error="Počet jednotiek je možné zadávať maximálne na dve desatinné miesta." sqref="G14:I77" xr:uid="{00000000-0002-0000-0200-000000000000}">
      <formula1>G14*100-ROUND(G14,2)*100=0</formula1>
    </dataValidation>
  </dataValidations>
  <pageMargins left="0.7" right="0.7" top="0.75" bottom="0.75" header="0.3" footer="0.3"/>
  <pageSetup paperSize="9" scale="44" fitToWidth="2" fitToHeight="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3Chromatografický materiál</vt:lpstr>
      <vt:lpstr>'Časť 3Chromatografický materiál'!Názvy_tlače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Microsoft Office User</cp:lastModifiedBy>
  <dcterms:created xsi:type="dcterms:W3CDTF">2021-05-14T12:42:43Z</dcterms:created>
  <dcterms:modified xsi:type="dcterms:W3CDTF">2022-02-03T08:18:56Z</dcterms:modified>
</cp:coreProperties>
</file>