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Náhradné diely\8. SP po schválení VA\"/>
    </mc:Choice>
  </mc:AlternateContent>
  <bookViews>
    <workbookView xWindow="-120" yWindow="-120" windowWidth="29040" windowHeight="15840"/>
  </bookViews>
  <sheets>
    <sheet name="Časť A - ND Bruke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M13" i="1"/>
  <c r="N13" i="1" s="1"/>
  <c r="K14" i="1"/>
  <c r="L14" i="1" s="1"/>
  <c r="M14" i="1"/>
  <c r="N14" i="1" s="1"/>
  <c r="K15" i="1"/>
  <c r="L15" i="1" s="1"/>
  <c r="M15" i="1"/>
  <c r="N15" i="1" s="1"/>
  <c r="K16" i="1"/>
  <c r="L16" i="1" s="1"/>
  <c r="M16" i="1"/>
  <c r="N16" i="1" s="1"/>
  <c r="K17" i="1"/>
  <c r="L17" i="1" s="1"/>
  <c r="M17" i="1"/>
  <c r="N17" i="1" s="1"/>
  <c r="K18" i="1"/>
  <c r="L18" i="1" s="1"/>
  <c r="M18" i="1"/>
  <c r="N18" i="1" s="1"/>
  <c r="K19" i="1"/>
  <c r="L19" i="1" s="1"/>
  <c r="M19" i="1"/>
  <c r="N19" i="1" s="1"/>
  <c r="K20" i="1"/>
  <c r="L20" i="1" s="1"/>
  <c r="M20" i="1"/>
  <c r="N20" i="1" s="1"/>
  <c r="K21" i="1"/>
  <c r="L21" i="1" s="1"/>
  <c r="M21" i="1"/>
  <c r="N21" i="1" s="1"/>
  <c r="K22" i="1"/>
  <c r="L22" i="1"/>
  <c r="M22" i="1"/>
  <c r="N22" i="1" s="1"/>
  <c r="K23" i="1"/>
  <c r="L23" i="1"/>
  <c r="M23" i="1"/>
  <c r="N23" i="1" s="1"/>
  <c r="K24" i="1"/>
  <c r="L24" i="1" s="1"/>
  <c r="M24" i="1"/>
  <c r="N24" i="1" s="1"/>
  <c r="K25" i="1"/>
  <c r="L25" i="1" s="1"/>
  <c r="M25" i="1"/>
  <c r="N25" i="1" s="1"/>
  <c r="K26" i="1"/>
  <c r="L26" i="1"/>
  <c r="M26" i="1"/>
  <c r="N26" i="1" s="1"/>
  <c r="K27" i="1"/>
  <c r="L27" i="1"/>
  <c r="M27" i="1"/>
  <c r="N27" i="1" s="1"/>
  <c r="K28" i="1"/>
  <c r="L28" i="1" s="1"/>
  <c r="M28" i="1"/>
  <c r="N28" i="1" s="1"/>
  <c r="K29" i="1"/>
  <c r="L29" i="1" s="1"/>
  <c r="M29" i="1"/>
  <c r="N29" i="1" s="1"/>
  <c r="K30" i="1"/>
  <c r="L30" i="1"/>
  <c r="M30" i="1"/>
  <c r="N30" i="1" s="1"/>
  <c r="K31" i="1"/>
  <c r="L31" i="1"/>
  <c r="M31" i="1"/>
  <c r="N31" i="1" s="1"/>
  <c r="K32" i="1"/>
  <c r="L32" i="1" s="1"/>
  <c r="M32" i="1"/>
  <c r="N32" i="1" s="1"/>
  <c r="O28" i="1" l="1"/>
  <c r="O32" i="1"/>
  <c r="O29" i="1"/>
  <c r="O25" i="1"/>
  <c r="O24" i="1"/>
  <c r="O21" i="1"/>
  <c r="O20" i="1"/>
  <c r="O17" i="1"/>
  <c r="O16" i="1"/>
  <c r="O13" i="1"/>
  <c r="O34" i="1" s="1"/>
  <c r="L34" i="1"/>
  <c r="O30" i="1"/>
  <c r="O26" i="1"/>
  <c r="O22" i="1"/>
  <c r="O18" i="1"/>
  <c r="O14" i="1"/>
  <c r="O31" i="1"/>
  <c r="O27" i="1"/>
  <c r="O23" i="1"/>
  <c r="O19" i="1"/>
  <c r="O15" i="1"/>
  <c r="M34" i="1" l="1"/>
</calcChain>
</file>

<file path=xl/sharedStrings.xml><?xml version="1.0" encoding="utf-8"?>
<sst xmlns="http://schemas.openxmlformats.org/spreadsheetml/2006/main" count="214" uniqueCount="126">
  <si>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</si>
  <si>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</si>
  <si>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</si>
  <si>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</si>
  <si>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</si>
  <si>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</si>
  <si>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</si>
  <si>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</si>
  <si>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</si>
  <si>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</si>
  <si>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</si>
  <si>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</si>
  <si>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</si>
  <si>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</si>
  <si>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</si>
  <si>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</si>
  <si>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</si>
  <si>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</si>
  <si>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</si>
  <si>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</si>
  <si>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</si>
  <si>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</si>
  <si>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</si>
  <si>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</si>
  <si>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</si>
  <si>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</si>
  <si>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</si>
  <si>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</si>
  <si>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</si>
  <si>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</si>
  <si>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</si>
  <si>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</si>
  <si>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</si>
  <si>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</si>
  <si>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</si>
  <si>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</si>
  <si>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</si>
  <si>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</si>
  <si>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Príloha č. 1A - Špecifikácia a cena</t>
  </si>
  <si>
    <t>Predpokladaná hodnota zákazky bez DPH
(EUR)</t>
  </si>
  <si>
    <t>Názov projektu,
číslo rozpočtovej položky</t>
  </si>
  <si>
    <t>UPJŠ v Košiciach, Lekárska fakulta, Ústav lekárskej a klinickej biofyziky, Trieda SNP 1, 040 11 Košice</t>
  </si>
  <si>
    <t>Celková cena za časť predmetu zákazky</t>
  </si>
  <si>
    <t>P</t>
  </si>
  <si>
    <t>Q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</si>
  <si>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</si>
  <si>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</si>
  <si>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</si>
  <si>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t>komplet</t>
  </si>
  <si>
    <t>LISPER
313011V446
2H4P38</t>
  </si>
  <si>
    <t>T</t>
  </si>
  <si>
    <t>U</t>
  </si>
  <si>
    <t>Názov ponúkaného produktu/katalógové číslo/opis/link na web produktu</t>
  </si>
  <si>
    <t>60 dní 
odo dňa doručenia objednávky</t>
  </si>
  <si>
    <t xml:space="preserve">Náhradné diely pre prístrojovú techniku od firmy Bruker </t>
  </si>
  <si>
    <t>NanoESI iónový zdroj umožňujúci priamy nástrek pri nanoprietokoch</t>
  </si>
  <si>
    <t>Umožňuje nástrek vzorky z kvapalinového chromatografu v priamom usporiadaní, vhodný pre hmotnostný spektrometer Bruker Amazon Speed ETD</t>
  </si>
  <si>
    <t>Upgrade hmotnostného spektrometra Bruker Ultraflextreme vrátane ovládacích prvkov</t>
  </si>
  <si>
    <t xml:space="preserve">Upgrade hmotnostného spektrometra Bruker Amazon speed ETD vrátane ovládacích prvkov </t>
  </si>
  <si>
    <t>Upgrade hmotnostného spektrometra na najnovší firmvér vrátane upgradu ovládacieho softvéru a PC pre ovládanie hmotnostného spektrometra Bruker Amazon speed ETD</t>
  </si>
  <si>
    <t>Upgrade spotovacieho zariadenia pre MALDI Proteineer</t>
  </si>
  <si>
    <t xml:space="preserve">MALDI MTP Anchor chip 1536 BC </t>
  </si>
  <si>
    <t>MALDI terčík s hydrofóbnymi plochami a kotvou, s počtom spotov 1536, kompatibilný s hmotnostným spektrometrom Bruker Ultraflextreme</t>
  </si>
  <si>
    <t>Turbopumpa vrátane kontroléra pre hmotnostný spektrometer Bruker MALDI TOF Ultraflextreme</t>
  </si>
  <si>
    <r>
      <t xml:space="preserve">Set pozostávajúci z turbopumpy a kontroléra turbopumpy V301, </t>
    </r>
    <r>
      <rPr>
        <sz val="11"/>
        <color indexed="8"/>
        <rFont val="Calibri"/>
        <family val="2"/>
        <charset val="238"/>
      </rPr>
      <t>alebo ekvivalentný produkt s deklarovateľnou špecifikáciou, kompatibilný s Bruker MALDI TOF Ultraflextreme</t>
    </r>
  </si>
  <si>
    <t>Náhradný DPSS laser pre hmotnostný spektrometer MALDI</t>
  </si>
  <si>
    <t>Digitizer pre hmotnostný spektrometer MALDI</t>
  </si>
  <si>
    <t>LIFT pulser pre hmotnostný spektrometer MALDI</t>
  </si>
  <si>
    <t xml:space="preserve">Lineárny detektor pre hmotnostný spektrometer MALDI </t>
  </si>
  <si>
    <t>Reflektron detektor pre hmotnostný spektrometer MALDI</t>
  </si>
  <si>
    <t>HV vysokonapäťoví zdroj +/- 30kV pre hmotnostný spektrometer MALDI</t>
  </si>
  <si>
    <t xml:space="preserve">Pulzný zdroj s frekvenciou 2kHz pre hmotnostný spektrometer MALDI </t>
  </si>
  <si>
    <t xml:space="preserve">Hlavný napájací zdroj pre hmotnostný spektrometer Amazon speed ETD </t>
  </si>
  <si>
    <t xml:space="preserve">Matičná doska pre kontrolu vákua a napätia - pre Amazon speed ETD </t>
  </si>
  <si>
    <t>Membránová pumpa pre Ultraflextreme Bruker</t>
  </si>
  <si>
    <t>Membránová pumpa kompatibilná s MALDI Ultraflextreme Bruker</t>
  </si>
  <si>
    <t>Sada membrán pre membránovú pumpu pre hmotnostný spektrometer MALDI Ultraflextreme</t>
  </si>
  <si>
    <t>Set pre membránovú pumpu obsahujúci 4 ks náhradných membrán s tesneniami, kompatibilný s náhradnou membránovou pumpou pre MALDI Ultraflextreme Bruker</t>
  </si>
  <si>
    <t>Sada na údržbu Amazon speed ETD</t>
  </si>
  <si>
    <t xml:space="preserve">Set náhradných dielov využívaných pri ročnej preventívnej údržbe obsahujúci vzduchové filtre, olej do rotačnej pumpy s tesneniami a filtrami, ETD reaktant a dusíkové čistacie patróny </t>
  </si>
  <si>
    <t xml:space="preserve">Sada turbopumpy a jej kontroléra pre hmotnostný spektrometer Amazon speed ETD turbopump </t>
  </si>
  <si>
    <t>Vákuová turbopumpa splitflow RF pre hmotnostný spektrometer Amazon speed ETD vrátane kontroléra</t>
  </si>
  <si>
    <t>Rotačná vákuová pumpa pre vytvorenie 1 stupňa vákua pre hmotnostný spektrometer Amazon speed ETD</t>
  </si>
  <si>
    <t xml:space="preserve">Vákuová rotačná pumpa HS602 pre vytvorenie tzv. rough vákua v hmotnostnom spektrometri Amazon speed ETD od firmy Bruker, alebo ekvivalentný produkt s deklarovateľnou špecifikáciou </t>
  </si>
  <si>
    <t>ks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</si>
  <si>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</si>
  <si>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</si>
  <si>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</si>
  <si>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</si>
  <si>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</si>
  <si>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</si>
  <si>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</si>
  <si>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</si>
  <si>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</si>
  <si>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</si>
  <si>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</si>
  <si>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</si>
  <si>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</si>
  <si>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</si>
  <si>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</si>
  <si>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</si>
  <si>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</si>
  <si>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</si>
  <si>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</si>
  <si>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</si>
  <si>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Cenu položky č. 1 tvorí súčet podpoložiek 1.1 až 1.20</t>
  </si>
  <si>
    <t>Hlavná matičná doska (main board) pre kontrolu vákua a napätia v hmotnostnom spektrometri  Amazon speed ETD</t>
  </si>
  <si>
    <t>Hlavný napájací zdroj (750) určený pre napájanie ostatných súčastí MS pre hmotnostný spektrometer Amazon speed ETD</t>
  </si>
  <si>
    <t>Pulzný zdroj s frekvenciou 2kHz slúžiaci na extrakciu iónov s možnosťou PAN režimu extrakcie iónov, kompatibilný s MALDI hmotnostným spektrometrom Ultraflextreme od firmy Bruker, alebo ekvivalentný produkt s deklarovateľnou špecifikáciou</t>
  </si>
  <si>
    <t>30kV Zdroj napätia pre iónový zdroj kompatibilný s MALDI hmotnostným spektrometrom MALDI Ultraflextreme od firmy Bruker, alebo ekvivalentný produkt s deklarovateľnou špecifikáciou</t>
  </si>
  <si>
    <t>Detektor reflectron speed pre MALDI Ultraflextreme od firmy Bruker, alebo ekvivalentný produkt s deklarovateľnou špecifikáciou</t>
  </si>
  <si>
    <t>Detektor linear ETP II pre MALDI Ultraflextreme od firmy Bruker, alebo ekvivalentný produkt s deklarovateľnou špecifikáciou</t>
  </si>
  <si>
    <t>LIFT pulser III pre MS/MS merania na hmotnostnom spektrometri MALDI Ultraflextreme od firmy Bruker, alebo ekvivalentný produkt s deklarovateľnou špecifikáciou</t>
  </si>
  <si>
    <t>Digitizer LSA 2000 lecroy, alebo ekvivalentný produkt s deklarovateľnou špecifikáciou pre MALDI Ultraflextreme od firmy Bruker</t>
  </si>
  <si>
    <t>Náhradný DPSS laser, frekvencia 1 MHz, smart beam II pre MALDI Ultraflextreme od firmy Bruker, alebo ekvivalentný produkt s deklarovateľnou špecifikáciou</t>
  </si>
  <si>
    <t>Upgrade softvéru a firmvéru na Win 7 vrátane nového PC</t>
  </si>
  <si>
    <t>Upgrade hmotnostného spektrometra na najnovší firmvér vrátane upgradu ovládacieho softvéru a PC pre ovládanie hmotnostného spektrometra Bruker ultraflextreme, vrátane upgradu spotovacieho zariadenia</t>
  </si>
  <si>
    <r>
      <t>Náhradné diely pre prístroje a zariadenia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A - Náhradné diely pre prístrojovú techniku Bruker</t>
    </r>
  </si>
  <si>
    <r>
      <t>Náhradné diely pre prístroje a zariadenia pre prípravu klinických vzoriek a digitalizáciu hmotnostno-spektrometrických dát - náhradné diely pre prístrojovú techniku od firmy Bruker, ktoré tvoria podpoložky č. 1.1. až 1.20.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V súlade s komentárom k rozpočtovej položke (2H4P38), uvedenej v Zmluve o poskytnutí nenávratného finančného príspevku (067/2020/OPII/VA) požadujeme, aby v prípade poruchy iného dielu, ktorý nie je v špecifikácii uvedený, bolo možné požadovať dodanie potrebného dielu, ktorého cena bude maximálne do výšky nevyčerpanej čiastky rámcovej dohody.</t>
    </r>
  </si>
  <si>
    <t>Náhradné diely pre prístrojovú techniku od firmy Bruker</t>
  </si>
  <si>
    <t>bal/4 ks</t>
  </si>
  <si>
    <t>Miesto dodania</t>
  </si>
  <si>
    <t>Termín dodania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</si>
  <si>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</si>
  <si>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r>
      <rPr>
        <b/>
        <sz val="10"/>
        <color theme="1"/>
        <rFont val="Arial"/>
        <family val="2"/>
        <charset val="238"/>
      </rPr>
      <t>Za kupujúceho: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</si>
  <si>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"Predávajúci bude kupujúcemu fakturovať za predmet rámcovej dohody cenu bez DPH a v súlade so zákonom č. 222/2004 Z. z. o dani z pridanej hodnoty DPH v uvedenej výške uhradí kupujúci."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</si>
</sst>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28" fillId="8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4" fillId="10" borderId="3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center" wrapText="1"/>
    </xf>
    <xf numFmtId="0" fontId="24" fillId="10" borderId="29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center" wrapText="1"/>
    </xf>
    <xf numFmtId="0" fontId="24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164" fontId="19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13" fillId="0" borderId="3" xfId="2" applyNumberFormat="1" applyFont="1" applyBorder="1" applyAlignment="1">
      <alignment horizontal="center" vertical="center"/>
    </xf>
    <xf numFmtId="164" fontId="13" fillId="0" borderId="18" xfId="2" applyNumberFormat="1" applyFont="1" applyBorder="1" applyAlignment="1">
      <alignment horizontal="center" vertical="center"/>
    </xf>
    <xf numFmtId="164" fontId="13" fillId="0" borderId="29" xfId="2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2"/>
  <sheetViews>
    <sheetView tabSelected="1" topLeftCell="A28" zoomScale="90" zoomScaleNormal="90" workbookViewId="0">
      <selection activeCell="F31" sqref="F31"/>
    </sheetView>
  </sheetViews>
  <sheetFormatPr defaultColWidth="9.140625" defaultRowHeight="15" x14ac:dyDescent="0.25"/>
  <cols>
    <col min="1" max="1" width="6.85546875" customWidth="1"/>
    <col min="2" max="2" width="29.42578125" style="4" customWidth="1"/>
    <col min="3" max="3" width="90.85546875" style="4" customWidth="1"/>
    <col min="4" max="4" width="9.140625" style="3"/>
    <col min="5" max="5" width="12.42578125" style="3" customWidth="1"/>
    <col min="6" max="6" width="14.85546875" style="3" customWidth="1"/>
    <col min="7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32.28515625" customWidth="1"/>
    <col min="18" max="18" width="3.5703125" customWidth="1"/>
    <col min="19" max="19" width="20.140625" customWidth="1"/>
    <col min="20" max="20" width="15.140625" customWidth="1"/>
    <col min="21" max="21" width="9.140625" customWidth="1"/>
  </cols>
  <sheetData>
    <row r="1" spans="1:20" s="10" customFormat="1" ht="30" customHeight="1" thickBot="1" x14ac:dyDescent="0.3">
      <c r="A1" s="92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</row>
    <row r="2" spans="1:20" ht="15.75" thickBot="1" x14ac:dyDescent="0.3">
      <c r="A2" s="95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0" x14ac:dyDescent="0.25">
      <c r="A3" s="90" t="s">
        <v>35</v>
      </c>
      <c r="B3" s="91"/>
      <c r="C3" s="98" t="s">
        <v>21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/>
    </row>
    <row r="4" spans="1:20" s="4" customFormat="1" ht="25.5" customHeight="1" x14ac:dyDescent="0.25">
      <c r="A4" s="88" t="s">
        <v>36</v>
      </c>
      <c r="B4" s="89"/>
      <c r="C4" s="101" t="s">
        <v>117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</row>
    <row r="5" spans="1:20" s="4" customFormat="1" ht="15" customHeight="1" x14ac:dyDescent="0.25">
      <c r="A5" s="83" t="s">
        <v>23</v>
      </c>
      <c r="B5" s="84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20" s="4" customFormat="1" ht="15" customHeight="1" x14ac:dyDescent="0.25">
      <c r="A6" s="83" t="s">
        <v>24</v>
      </c>
      <c r="B6" s="84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</row>
    <row r="7" spans="1:20" s="4" customFormat="1" ht="15" customHeight="1" thickBot="1" x14ac:dyDescent="0.3">
      <c r="A7" s="81" t="s">
        <v>22</v>
      </c>
      <c r="B7" s="82"/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</row>
    <row r="8" spans="1:20" s="4" customFormat="1" ht="1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s="1" customFormat="1" ht="11.25" x14ac:dyDescent="0.25">
      <c r="A9" s="30" t="s">
        <v>0</v>
      </c>
      <c r="B9" s="30" t="s">
        <v>1</v>
      </c>
      <c r="C9" s="31" t="s">
        <v>2</v>
      </c>
      <c r="D9" s="31" t="s">
        <v>3</v>
      </c>
      <c r="E9" s="31" t="s">
        <v>4</v>
      </c>
      <c r="F9" s="31" t="s">
        <v>5</v>
      </c>
      <c r="G9" s="31" t="s">
        <v>6</v>
      </c>
      <c r="H9" s="31" t="s">
        <v>7</v>
      </c>
      <c r="I9" s="32" t="s">
        <v>8</v>
      </c>
      <c r="J9" s="33" t="s">
        <v>9</v>
      </c>
      <c r="K9" s="32" t="s">
        <v>10</v>
      </c>
      <c r="L9" s="32" t="s">
        <v>11</v>
      </c>
      <c r="M9" s="32" t="s">
        <v>12</v>
      </c>
      <c r="N9" s="32" t="s">
        <v>13</v>
      </c>
      <c r="O9" s="32" t="s">
        <v>14</v>
      </c>
      <c r="P9" s="11" t="s">
        <v>43</v>
      </c>
      <c r="Q9" s="44" t="s">
        <v>44</v>
      </c>
      <c r="R9" s="44" t="s">
        <v>45</v>
      </c>
      <c r="S9" s="32" t="s">
        <v>50</v>
      </c>
      <c r="T9" s="32" t="s">
        <v>51</v>
      </c>
    </row>
    <row r="10" spans="1:20" ht="54.75" customHeight="1" x14ac:dyDescent="0.25">
      <c r="A10" s="12" t="s">
        <v>25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39</v>
      </c>
      <c r="G10" s="15" t="s">
        <v>40</v>
      </c>
      <c r="H10" s="28"/>
      <c r="I10" s="16" t="s">
        <v>26</v>
      </c>
      <c r="J10" s="17" t="s">
        <v>19</v>
      </c>
      <c r="K10" s="18" t="s">
        <v>20</v>
      </c>
      <c r="L10" s="18" t="s">
        <v>27</v>
      </c>
      <c r="M10" s="18" t="s">
        <v>28</v>
      </c>
      <c r="N10" s="18" t="s">
        <v>20</v>
      </c>
      <c r="O10" s="18" t="s">
        <v>29</v>
      </c>
      <c r="Q10" s="45" t="s">
        <v>52</v>
      </c>
      <c r="S10" s="18" t="s">
        <v>121</v>
      </c>
      <c r="T10" s="18" t="s">
        <v>122</v>
      </c>
    </row>
    <row r="11" spans="1:20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30</v>
      </c>
      <c r="L11" s="25" t="s">
        <v>31</v>
      </c>
      <c r="M11" s="25" t="s">
        <v>32</v>
      </c>
      <c r="N11" s="25" t="s">
        <v>33</v>
      </c>
      <c r="O11" s="25" t="s">
        <v>34</v>
      </c>
      <c r="Q11" s="37"/>
      <c r="R11" s="37"/>
      <c r="S11" s="37"/>
      <c r="T11" s="37"/>
    </row>
    <row r="12" spans="1:20" ht="105" x14ac:dyDescent="0.25">
      <c r="A12" s="58">
        <v>1</v>
      </c>
      <c r="B12" s="46" t="s">
        <v>54</v>
      </c>
      <c r="C12" s="47" t="s">
        <v>118</v>
      </c>
      <c r="D12" s="29" t="s">
        <v>48</v>
      </c>
      <c r="E12" s="60">
        <v>1</v>
      </c>
      <c r="F12" s="38">
        <v>178358.77</v>
      </c>
      <c r="G12" s="34" t="s">
        <v>49</v>
      </c>
      <c r="H12" s="19"/>
      <c r="I12" s="85" t="s">
        <v>105</v>
      </c>
      <c r="J12" s="86"/>
      <c r="K12" s="86"/>
      <c r="L12" s="86"/>
      <c r="M12" s="86"/>
      <c r="N12" s="86"/>
      <c r="O12" s="87"/>
      <c r="Q12" s="46" t="s">
        <v>119</v>
      </c>
      <c r="S12" s="41" t="s">
        <v>41</v>
      </c>
      <c r="T12" s="42" t="s">
        <v>53</v>
      </c>
    </row>
    <row r="13" spans="1:20" ht="63.75" x14ac:dyDescent="0.25">
      <c r="A13" s="59" t="s">
        <v>85</v>
      </c>
      <c r="B13" s="48" t="s">
        <v>55</v>
      </c>
      <c r="C13" s="49" t="s">
        <v>56</v>
      </c>
      <c r="D13" s="29" t="s">
        <v>84</v>
      </c>
      <c r="E13" s="61">
        <v>1</v>
      </c>
      <c r="F13" s="38">
        <v>19937.5</v>
      </c>
      <c r="G13" s="34" t="s">
        <v>49</v>
      </c>
      <c r="H13" s="19"/>
      <c r="I13" s="26"/>
      <c r="J13" s="27"/>
      <c r="K13" s="35">
        <f t="shared" ref="K13:K32" si="0">I13/100*J13</f>
        <v>0</v>
      </c>
      <c r="L13" s="35">
        <f t="shared" ref="L13:L32" si="1">I13+K13</f>
        <v>0</v>
      </c>
      <c r="M13" s="35">
        <f t="shared" ref="M13:M32" si="2">E13*I13</f>
        <v>0</v>
      </c>
      <c r="N13" s="35">
        <f t="shared" ref="N13:N32" si="3">M13/100*J13</f>
        <v>0</v>
      </c>
      <c r="O13" s="35">
        <f t="shared" ref="O13:O32" si="4">M13+N13</f>
        <v>0</v>
      </c>
      <c r="Q13" s="63"/>
      <c r="S13" s="41" t="s">
        <v>41</v>
      </c>
      <c r="T13" s="42" t="s">
        <v>53</v>
      </c>
    </row>
    <row r="14" spans="1:20" ht="63.75" x14ac:dyDescent="0.25">
      <c r="A14" s="59" t="s">
        <v>86</v>
      </c>
      <c r="B14" s="50" t="s">
        <v>57</v>
      </c>
      <c r="C14" s="49" t="s">
        <v>116</v>
      </c>
      <c r="D14" s="29" t="s">
        <v>84</v>
      </c>
      <c r="E14" s="62">
        <v>1</v>
      </c>
      <c r="F14" s="38">
        <v>13204</v>
      </c>
      <c r="G14" s="34" t="s">
        <v>49</v>
      </c>
      <c r="H14" s="19"/>
      <c r="I14" s="26"/>
      <c r="J14" s="27"/>
      <c r="K14" s="35">
        <f t="shared" si="0"/>
        <v>0</v>
      </c>
      <c r="L14" s="35">
        <f t="shared" si="1"/>
        <v>0</v>
      </c>
      <c r="M14" s="35">
        <f t="shared" si="2"/>
        <v>0</v>
      </c>
      <c r="N14" s="35">
        <f t="shared" si="3"/>
        <v>0</v>
      </c>
      <c r="O14" s="35">
        <f t="shared" si="4"/>
        <v>0</v>
      </c>
      <c r="Q14" s="63"/>
      <c r="S14" s="41" t="s">
        <v>41</v>
      </c>
      <c r="T14" s="42" t="s">
        <v>53</v>
      </c>
    </row>
    <row r="15" spans="1:20" ht="63.75" x14ac:dyDescent="0.25">
      <c r="A15" s="59" t="s">
        <v>87</v>
      </c>
      <c r="B15" s="50" t="s">
        <v>58</v>
      </c>
      <c r="C15" s="49" t="s">
        <v>59</v>
      </c>
      <c r="D15" s="29" t="s">
        <v>84</v>
      </c>
      <c r="E15" s="62">
        <v>1</v>
      </c>
      <c r="F15" s="38">
        <v>11465</v>
      </c>
      <c r="G15" s="34" t="s">
        <v>49</v>
      </c>
      <c r="H15" s="19"/>
      <c r="I15" s="26"/>
      <c r="J15" s="27"/>
      <c r="K15" s="35">
        <f t="shared" si="0"/>
        <v>0</v>
      </c>
      <c r="L15" s="35">
        <f t="shared" si="1"/>
        <v>0</v>
      </c>
      <c r="M15" s="35">
        <f t="shared" si="2"/>
        <v>0</v>
      </c>
      <c r="N15" s="35">
        <f t="shared" si="3"/>
        <v>0</v>
      </c>
      <c r="O15" s="35">
        <f t="shared" si="4"/>
        <v>0</v>
      </c>
      <c r="Q15" s="63"/>
      <c r="S15" s="41" t="s">
        <v>41</v>
      </c>
      <c r="T15" s="42" t="s">
        <v>53</v>
      </c>
    </row>
    <row r="16" spans="1:20" ht="63.75" x14ac:dyDescent="0.25">
      <c r="A16" s="59" t="s">
        <v>88</v>
      </c>
      <c r="B16" s="51" t="s">
        <v>60</v>
      </c>
      <c r="C16" s="52" t="s">
        <v>115</v>
      </c>
      <c r="D16" s="29" t="s">
        <v>84</v>
      </c>
      <c r="E16" s="62">
        <v>1</v>
      </c>
      <c r="F16" s="38">
        <v>11465</v>
      </c>
      <c r="G16" s="34" t="s">
        <v>49</v>
      </c>
      <c r="H16" s="19"/>
      <c r="I16" s="26"/>
      <c r="J16" s="27"/>
      <c r="K16" s="35">
        <f t="shared" si="0"/>
        <v>0</v>
      </c>
      <c r="L16" s="35">
        <f t="shared" si="1"/>
        <v>0</v>
      </c>
      <c r="M16" s="35">
        <f t="shared" si="2"/>
        <v>0</v>
      </c>
      <c r="N16" s="35">
        <f t="shared" si="3"/>
        <v>0</v>
      </c>
      <c r="O16" s="35">
        <f t="shared" si="4"/>
        <v>0</v>
      </c>
      <c r="Q16" s="63"/>
      <c r="S16" s="41" t="s">
        <v>41</v>
      </c>
      <c r="T16" s="42" t="s">
        <v>53</v>
      </c>
    </row>
    <row r="17" spans="1:20" ht="63.75" x14ac:dyDescent="0.25">
      <c r="A17" s="59" t="s">
        <v>89</v>
      </c>
      <c r="B17" s="50" t="s">
        <v>61</v>
      </c>
      <c r="C17" s="49" t="s">
        <v>62</v>
      </c>
      <c r="D17" s="29" t="s">
        <v>84</v>
      </c>
      <c r="E17" s="62">
        <v>1</v>
      </c>
      <c r="F17" s="38">
        <v>2514.75</v>
      </c>
      <c r="G17" s="34" t="s">
        <v>49</v>
      </c>
      <c r="H17" s="19"/>
      <c r="I17" s="26"/>
      <c r="J17" s="27"/>
      <c r="K17" s="35">
        <f t="shared" si="0"/>
        <v>0</v>
      </c>
      <c r="L17" s="35">
        <f t="shared" si="1"/>
        <v>0</v>
      </c>
      <c r="M17" s="35">
        <f t="shared" si="2"/>
        <v>0</v>
      </c>
      <c r="N17" s="35">
        <f t="shared" si="3"/>
        <v>0</v>
      </c>
      <c r="O17" s="35">
        <f t="shared" si="4"/>
        <v>0</v>
      </c>
      <c r="Q17" s="63"/>
      <c r="S17" s="41" t="s">
        <v>41</v>
      </c>
      <c r="T17" s="42" t="s">
        <v>53</v>
      </c>
    </row>
    <row r="18" spans="1:20" ht="63.75" x14ac:dyDescent="0.25">
      <c r="A18" s="59" t="s">
        <v>90</v>
      </c>
      <c r="B18" s="53" t="s">
        <v>63</v>
      </c>
      <c r="C18" s="54" t="s">
        <v>64</v>
      </c>
      <c r="D18" s="29" t="s">
        <v>84</v>
      </c>
      <c r="E18" s="53">
        <v>2</v>
      </c>
      <c r="F18" s="38">
        <v>7900</v>
      </c>
      <c r="G18" s="34" t="s">
        <v>49</v>
      </c>
      <c r="H18" s="19"/>
      <c r="I18" s="26"/>
      <c r="J18" s="27"/>
      <c r="K18" s="35">
        <f t="shared" si="0"/>
        <v>0</v>
      </c>
      <c r="L18" s="35">
        <f t="shared" si="1"/>
        <v>0</v>
      </c>
      <c r="M18" s="35">
        <f t="shared" si="2"/>
        <v>0</v>
      </c>
      <c r="N18" s="35">
        <f t="shared" si="3"/>
        <v>0</v>
      </c>
      <c r="O18" s="35">
        <f t="shared" si="4"/>
        <v>0</v>
      </c>
      <c r="Q18" s="63"/>
      <c r="S18" s="41" t="s">
        <v>41</v>
      </c>
      <c r="T18" s="42" t="s">
        <v>53</v>
      </c>
    </row>
    <row r="19" spans="1:20" ht="63.75" x14ac:dyDescent="0.25">
      <c r="A19" s="59" t="s">
        <v>91</v>
      </c>
      <c r="B19" s="53" t="s">
        <v>65</v>
      </c>
      <c r="C19" s="55" t="s">
        <v>114</v>
      </c>
      <c r="D19" s="29" t="s">
        <v>84</v>
      </c>
      <c r="E19" s="53">
        <v>1</v>
      </c>
      <c r="F19" s="38">
        <v>19400</v>
      </c>
      <c r="G19" s="34" t="s">
        <v>49</v>
      </c>
      <c r="H19" s="19"/>
      <c r="I19" s="26"/>
      <c r="J19" s="27"/>
      <c r="K19" s="35">
        <f t="shared" si="0"/>
        <v>0</v>
      </c>
      <c r="L19" s="35">
        <f t="shared" si="1"/>
        <v>0</v>
      </c>
      <c r="M19" s="35">
        <f t="shared" si="2"/>
        <v>0</v>
      </c>
      <c r="N19" s="35">
        <f t="shared" si="3"/>
        <v>0</v>
      </c>
      <c r="O19" s="35">
        <f t="shared" si="4"/>
        <v>0</v>
      </c>
      <c r="Q19" s="63"/>
      <c r="S19" s="41" t="s">
        <v>41</v>
      </c>
      <c r="T19" s="42" t="s">
        <v>53</v>
      </c>
    </row>
    <row r="20" spans="1:20" ht="63.75" x14ac:dyDescent="0.25">
      <c r="A20" s="59" t="s">
        <v>92</v>
      </c>
      <c r="B20" s="56" t="s">
        <v>66</v>
      </c>
      <c r="C20" s="57" t="s">
        <v>113</v>
      </c>
      <c r="D20" s="29" t="s">
        <v>84</v>
      </c>
      <c r="E20" s="56">
        <v>1</v>
      </c>
      <c r="F20" s="38">
        <v>14212.5</v>
      </c>
      <c r="G20" s="34" t="s">
        <v>49</v>
      </c>
      <c r="H20" s="19"/>
      <c r="I20" s="26"/>
      <c r="J20" s="27"/>
      <c r="K20" s="35">
        <f t="shared" si="0"/>
        <v>0</v>
      </c>
      <c r="L20" s="35">
        <f t="shared" si="1"/>
        <v>0</v>
      </c>
      <c r="M20" s="35">
        <f t="shared" si="2"/>
        <v>0</v>
      </c>
      <c r="N20" s="35">
        <f t="shared" si="3"/>
        <v>0</v>
      </c>
      <c r="O20" s="35">
        <f t="shared" si="4"/>
        <v>0</v>
      </c>
      <c r="Q20" s="63"/>
      <c r="S20" s="41" t="s">
        <v>41</v>
      </c>
      <c r="T20" s="42" t="s">
        <v>53</v>
      </c>
    </row>
    <row r="21" spans="1:20" ht="63.75" x14ac:dyDescent="0.25">
      <c r="A21" s="59" t="s">
        <v>93</v>
      </c>
      <c r="B21" s="56" t="s">
        <v>67</v>
      </c>
      <c r="C21" s="57" t="s">
        <v>112</v>
      </c>
      <c r="D21" s="29" t="s">
        <v>84</v>
      </c>
      <c r="E21" s="56">
        <v>1</v>
      </c>
      <c r="F21" s="38">
        <v>11012.7</v>
      </c>
      <c r="G21" s="34" t="s">
        <v>49</v>
      </c>
      <c r="H21" s="19"/>
      <c r="I21" s="26"/>
      <c r="J21" s="27"/>
      <c r="K21" s="35">
        <f t="shared" si="0"/>
        <v>0</v>
      </c>
      <c r="L21" s="35">
        <f t="shared" si="1"/>
        <v>0</v>
      </c>
      <c r="M21" s="35">
        <f t="shared" si="2"/>
        <v>0</v>
      </c>
      <c r="N21" s="35">
        <f t="shared" si="3"/>
        <v>0</v>
      </c>
      <c r="O21" s="35">
        <f t="shared" si="4"/>
        <v>0</v>
      </c>
      <c r="Q21" s="63"/>
      <c r="S21" s="41" t="s">
        <v>41</v>
      </c>
      <c r="T21" s="42" t="s">
        <v>53</v>
      </c>
    </row>
    <row r="22" spans="1:20" ht="63.75" x14ac:dyDescent="0.25">
      <c r="A22" s="59" t="s">
        <v>94</v>
      </c>
      <c r="B22" s="56" t="s">
        <v>68</v>
      </c>
      <c r="C22" s="57" t="s">
        <v>111</v>
      </c>
      <c r="D22" s="29" t="s">
        <v>84</v>
      </c>
      <c r="E22" s="56">
        <v>1</v>
      </c>
      <c r="F22" s="38">
        <v>7787.2</v>
      </c>
      <c r="G22" s="34" t="s">
        <v>49</v>
      </c>
      <c r="H22" s="19"/>
      <c r="I22" s="26"/>
      <c r="J22" s="27"/>
      <c r="K22" s="35">
        <f t="shared" si="0"/>
        <v>0</v>
      </c>
      <c r="L22" s="35">
        <f t="shared" si="1"/>
        <v>0</v>
      </c>
      <c r="M22" s="35">
        <f t="shared" si="2"/>
        <v>0</v>
      </c>
      <c r="N22" s="35">
        <f t="shared" si="3"/>
        <v>0</v>
      </c>
      <c r="O22" s="35">
        <f t="shared" si="4"/>
        <v>0</v>
      </c>
      <c r="Q22" s="63"/>
      <c r="S22" s="41" t="s">
        <v>41</v>
      </c>
      <c r="T22" s="42" t="s">
        <v>53</v>
      </c>
    </row>
    <row r="23" spans="1:20" ht="63.75" x14ac:dyDescent="0.25">
      <c r="A23" s="59" t="s">
        <v>95</v>
      </c>
      <c r="B23" s="56" t="s">
        <v>69</v>
      </c>
      <c r="C23" s="57" t="s">
        <v>110</v>
      </c>
      <c r="D23" s="29" t="s">
        <v>84</v>
      </c>
      <c r="E23" s="56">
        <v>1</v>
      </c>
      <c r="F23" s="38">
        <v>8666.6</v>
      </c>
      <c r="G23" s="34" t="s">
        <v>49</v>
      </c>
      <c r="H23" s="19"/>
      <c r="I23" s="26"/>
      <c r="J23" s="27"/>
      <c r="K23" s="35">
        <f t="shared" si="0"/>
        <v>0</v>
      </c>
      <c r="L23" s="35">
        <f t="shared" si="1"/>
        <v>0</v>
      </c>
      <c r="M23" s="35">
        <f t="shared" si="2"/>
        <v>0</v>
      </c>
      <c r="N23" s="35">
        <f t="shared" si="3"/>
        <v>0</v>
      </c>
      <c r="O23" s="35">
        <f t="shared" si="4"/>
        <v>0</v>
      </c>
      <c r="Q23" s="63"/>
      <c r="S23" s="41" t="s">
        <v>41</v>
      </c>
      <c r="T23" s="42" t="s">
        <v>53</v>
      </c>
    </row>
    <row r="24" spans="1:20" ht="63.75" x14ac:dyDescent="0.25">
      <c r="A24" s="59" t="s">
        <v>96</v>
      </c>
      <c r="B24" s="56" t="s">
        <v>70</v>
      </c>
      <c r="C24" s="54" t="s">
        <v>109</v>
      </c>
      <c r="D24" s="29" t="s">
        <v>84</v>
      </c>
      <c r="E24" s="56">
        <v>2</v>
      </c>
      <c r="F24" s="38">
        <v>8677.9</v>
      </c>
      <c r="G24" s="34" t="s">
        <v>49</v>
      </c>
      <c r="H24" s="19"/>
      <c r="I24" s="26"/>
      <c r="J24" s="27"/>
      <c r="K24" s="35">
        <f t="shared" si="0"/>
        <v>0</v>
      </c>
      <c r="L24" s="35">
        <f t="shared" si="1"/>
        <v>0</v>
      </c>
      <c r="M24" s="35">
        <f t="shared" si="2"/>
        <v>0</v>
      </c>
      <c r="N24" s="35">
        <f t="shared" si="3"/>
        <v>0</v>
      </c>
      <c r="O24" s="35">
        <f t="shared" si="4"/>
        <v>0</v>
      </c>
      <c r="Q24" s="63"/>
      <c r="S24" s="41" t="s">
        <v>41</v>
      </c>
      <c r="T24" s="42" t="s">
        <v>53</v>
      </c>
    </row>
    <row r="25" spans="1:20" ht="63.75" x14ac:dyDescent="0.25">
      <c r="A25" s="59" t="s">
        <v>97</v>
      </c>
      <c r="B25" s="53" t="s">
        <v>71</v>
      </c>
      <c r="C25" s="57" t="s">
        <v>108</v>
      </c>
      <c r="D25" s="29" t="s">
        <v>84</v>
      </c>
      <c r="E25" s="53">
        <v>2</v>
      </c>
      <c r="F25" s="38">
        <v>8268</v>
      </c>
      <c r="G25" s="34" t="s">
        <v>49</v>
      </c>
      <c r="H25" s="19"/>
      <c r="I25" s="26"/>
      <c r="J25" s="27"/>
      <c r="K25" s="35">
        <f t="shared" si="0"/>
        <v>0</v>
      </c>
      <c r="L25" s="35">
        <f t="shared" si="1"/>
        <v>0</v>
      </c>
      <c r="M25" s="35">
        <f t="shared" si="2"/>
        <v>0</v>
      </c>
      <c r="N25" s="35">
        <f t="shared" si="3"/>
        <v>0</v>
      </c>
      <c r="O25" s="35">
        <f t="shared" si="4"/>
        <v>0</v>
      </c>
      <c r="Q25" s="63"/>
      <c r="S25" s="41" t="s">
        <v>41</v>
      </c>
      <c r="T25" s="42" t="s">
        <v>53</v>
      </c>
    </row>
    <row r="26" spans="1:20" ht="63.75" x14ac:dyDescent="0.25">
      <c r="A26" s="59" t="s">
        <v>98</v>
      </c>
      <c r="B26" s="53" t="s">
        <v>72</v>
      </c>
      <c r="C26" s="55" t="s">
        <v>107</v>
      </c>
      <c r="D26" s="29" t="s">
        <v>84</v>
      </c>
      <c r="E26" s="53">
        <v>1</v>
      </c>
      <c r="F26" s="38">
        <v>3882.3</v>
      </c>
      <c r="G26" s="34" t="s">
        <v>49</v>
      </c>
      <c r="H26" s="19"/>
      <c r="I26" s="26"/>
      <c r="J26" s="27"/>
      <c r="K26" s="35">
        <f t="shared" si="0"/>
        <v>0</v>
      </c>
      <c r="L26" s="35">
        <f t="shared" si="1"/>
        <v>0</v>
      </c>
      <c r="M26" s="35">
        <f t="shared" si="2"/>
        <v>0</v>
      </c>
      <c r="N26" s="35">
        <f t="shared" si="3"/>
        <v>0</v>
      </c>
      <c r="O26" s="35">
        <f t="shared" si="4"/>
        <v>0</v>
      </c>
      <c r="Q26" s="63"/>
      <c r="S26" s="41" t="s">
        <v>41</v>
      </c>
      <c r="T26" s="42" t="s">
        <v>53</v>
      </c>
    </row>
    <row r="27" spans="1:20" ht="63.75" x14ac:dyDescent="0.25">
      <c r="A27" s="59" t="s">
        <v>99</v>
      </c>
      <c r="B27" s="53" t="s">
        <v>73</v>
      </c>
      <c r="C27" s="55" t="s">
        <v>106</v>
      </c>
      <c r="D27" s="29" t="s">
        <v>84</v>
      </c>
      <c r="E27" s="53">
        <v>1</v>
      </c>
      <c r="F27" s="38">
        <v>6180</v>
      </c>
      <c r="G27" s="34" t="s">
        <v>49</v>
      </c>
      <c r="H27" s="19"/>
      <c r="I27" s="26"/>
      <c r="J27" s="27"/>
      <c r="K27" s="35">
        <f t="shared" si="0"/>
        <v>0</v>
      </c>
      <c r="L27" s="35">
        <f t="shared" si="1"/>
        <v>0</v>
      </c>
      <c r="M27" s="35">
        <f t="shared" si="2"/>
        <v>0</v>
      </c>
      <c r="N27" s="35">
        <f t="shared" si="3"/>
        <v>0</v>
      </c>
      <c r="O27" s="35">
        <f t="shared" si="4"/>
        <v>0</v>
      </c>
      <c r="Q27" s="63"/>
      <c r="S27" s="41" t="s">
        <v>41</v>
      </c>
      <c r="T27" s="42" t="s">
        <v>53</v>
      </c>
    </row>
    <row r="28" spans="1:20" ht="63.75" x14ac:dyDescent="0.25">
      <c r="A28" s="59" t="s">
        <v>100</v>
      </c>
      <c r="B28" s="53" t="s">
        <v>74</v>
      </c>
      <c r="C28" s="57" t="s">
        <v>75</v>
      </c>
      <c r="D28" s="29" t="s">
        <v>84</v>
      </c>
      <c r="E28" s="53">
        <v>2</v>
      </c>
      <c r="F28" s="38">
        <v>2714.7</v>
      </c>
      <c r="G28" s="34" t="s">
        <v>49</v>
      </c>
      <c r="H28" s="19"/>
      <c r="I28" s="26"/>
      <c r="J28" s="27"/>
      <c r="K28" s="35">
        <f t="shared" si="0"/>
        <v>0</v>
      </c>
      <c r="L28" s="35">
        <f t="shared" si="1"/>
        <v>0</v>
      </c>
      <c r="M28" s="35">
        <f t="shared" si="2"/>
        <v>0</v>
      </c>
      <c r="N28" s="35">
        <f t="shared" si="3"/>
        <v>0</v>
      </c>
      <c r="O28" s="35">
        <f t="shared" si="4"/>
        <v>0</v>
      </c>
      <c r="Q28" s="63"/>
      <c r="S28" s="41" t="s">
        <v>41</v>
      </c>
      <c r="T28" s="42" t="s">
        <v>53</v>
      </c>
    </row>
    <row r="29" spans="1:20" ht="63.75" x14ac:dyDescent="0.25">
      <c r="A29" s="59" t="s">
        <v>101</v>
      </c>
      <c r="B29" s="53" t="s">
        <v>76</v>
      </c>
      <c r="C29" s="57" t="s">
        <v>77</v>
      </c>
      <c r="D29" s="29" t="s">
        <v>120</v>
      </c>
      <c r="E29" s="53">
        <v>2</v>
      </c>
      <c r="F29" s="38">
        <v>618.32000000000005</v>
      </c>
      <c r="G29" s="34" t="s">
        <v>49</v>
      </c>
      <c r="H29" s="19"/>
      <c r="I29" s="26"/>
      <c r="J29" s="27"/>
      <c r="K29" s="35">
        <f t="shared" si="0"/>
        <v>0</v>
      </c>
      <c r="L29" s="35">
        <f t="shared" si="1"/>
        <v>0</v>
      </c>
      <c r="M29" s="35">
        <f t="shared" si="2"/>
        <v>0</v>
      </c>
      <c r="N29" s="35">
        <f t="shared" si="3"/>
        <v>0</v>
      </c>
      <c r="O29" s="35">
        <f t="shared" si="4"/>
        <v>0</v>
      </c>
      <c r="Q29" s="63"/>
      <c r="S29" s="41" t="s">
        <v>41</v>
      </c>
      <c r="T29" s="42" t="s">
        <v>53</v>
      </c>
    </row>
    <row r="30" spans="1:20" ht="63.75" x14ac:dyDescent="0.25">
      <c r="A30" s="59" t="s">
        <v>102</v>
      </c>
      <c r="B30" s="56" t="s">
        <v>78</v>
      </c>
      <c r="C30" s="57" t="s">
        <v>79</v>
      </c>
      <c r="D30" s="29" t="s">
        <v>84</v>
      </c>
      <c r="E30" s="56">
        <v>4</v>
      </c>
      <c r="F30" s="38">
        <v>6273.6</v>
      </c>
      <c r="G30" s="34" t="s">
        <v>49</v>
      </c>
      <c r="H30" s="19"/>
      <c r="I30" s="26"/>
      <c r="J30" s="27"/>
      <c r="K30" s="35">
        <f t="shared" si="0"/>
        <v>0</v>
      </c>
      <c r="L30" s="35">
        <f t="shared" si="1"/>
        <v>0</v>
      </c>
      <c r="M30" s="35">
        <f t="shared" si="2"/>
        <v>0</v>
      </c>
      <c r="N30" s="35">
        <f t="shared" si="3"/>
        <v>0</v>
      </c>
      <c r="O30" s="35">
        <f t="shared" si="4"/>
        <v>0</v>
      </c>
      <c r="Q30" s="63"/>
      <c r="S30" s="41" t="s">
        <v>41</v>
      </c>
      <c r="T30" s="42" t="s">
        <v>53</v>
      </c>
    </row>
    <row r="31" spans="1:20" ht="63.75" x14ac:dyDescent="0.25">
      <c r="A31" s="59" t="s">
        <v>103</v>
      </c>
      <c r="B31" s="56" t="s">
        <v>80</v>
      </c>
      <c r="C31" s="57" t="s">
        <v>81</v>
      </c>
      <c r="D31" s="29" t="s">
        <v>84</v>
      </c>
      <c r="E31" s="56">
        <v>1</v>
      </c>
      <c r="F31" s="38">
        <v>11064.5</v>
      </c>
      <c r="G31" s="34" t="s">
        <v>49</v>
      </c>
      <c r="H31" s="19"/>
      <c r="I31" s="26"/>
      <c r="J31" s="27"/>
      <c r="K31" s="35">
        <f t="shared" si="0"/>
        <v>0</v>
      </c>
      <c r="L31" s="35">
        <f t="shared" si="1"/>
        <v>0</v>
      </c>
      <c r="M31" s="35">
        <f t="shared" si="2"/>
        <v>0</v>
      </c>
      <c r="N31" s="35">
        <f t="shared" si="3"/>
        <v>0</v>
      </c>
      <c r="O31" s="35">
        <f t="shared" si="4"/>
        <v>0</v>
      </c>
      <c r="Q31" s="63"/>
      <c r="S31" s="41" t="s">
        <v>41</v>
      </c>
      <c r="T31" s="42" t="s">
        <v>53</v>
      </c>
    </row>
    <row r="32" spans="1:20" ht="63.75" x14ac:dyDescent="0.25">
      <c r="A32" s="59" t="s">
        <v>104</v>
      </c>
      <c r="B32" s="56" t="s">
        <v>82</v>
      </c>
      <c r="C32" s="57" t="s">
        <v>83</v>
      </c>
      <c r="D32" s="29" t="s">
        <v>84</v>
      </c>
      <c r="E32" s="56">
        <v>1</v>
      </c>
      <c r="F32" s="38">
        <v>3114.2</v>
      </c>
      <c r="G32" s="34" t="s">
        <v>49</v>
      </c>
      <c r="H32" s="19"/>
      <c r="I32" s="26"/>
      <c r="J32" s="27"/>
      <c r="K32" s="35">
        <f t="shared" si="0"/>
        <v>0</v>
      </c>
      <c r="L32" s="35">
        <f t="shared" si="1"/>
        <v>0</v>
      </c>
      <c r="M32" s="35">
        <f t="shared" si="2"/>
        <v>0</v>
      </c>
      <c r="N32" s="35">
        <f t="shared" si="3"/>
        <v>0</v>
      </c>
      <c r="O32" s="35">
        <f t="shared" si="4"/>
        <v>0</v>
      </c>
      <c r="Q32" s="63"/>
      <c r="S32" s="41" t="s">
        <v>41</v>
      </c>
      <c r="T32" s="42" t="s">
        <v>53</v>
      </c>
    </row>
    <row r="33" spans="1:20" ht="32.25" customHeight="1" x14ac:dyDescent="0.25">
      <c r="C33" s="5"/>
    </row>
    <row r="34" spans="1:20" ht="45.75" customHeight="1" x14ac:dyDescent="0.25">
      <c r="B34" s="104" t="s">
        <v>125</v>
      </c>
      <c r="C34" s="104"/>
      <c r="I34" s="78" t="s">
        <v>42</v>
      </c>
      <c r="J34" s="78"/>
      <c r="K34" s="78"/>
      <c r="L34" s="79">
        <f>SUM(M13:M32)</f>
        <v>0</v>
      </c>
      <c r="M34" s="79" t="e">
        <f>SUM(#REF!)</f>
        <v>#REF!</v>
      </c>
      <c r="O34" s="36">
        <f>SUM(O13:O32)</f>
        <v>0</v>
      </c>
    </row>
    <row r="35" spans="1:20" ht="20.25" customHeight="1" x14ac:dyDescent="0.25">
      <c r="B35" s="104"/>
      <c r="C35" s="104"/>
    </row>
    <row r="36" spans="1:20" s="40" customFormat="1" ht="79.5" customHeight="1" x14ac:dyDescent="0.25">
      <c r="A36" s="39"/>
      <c r="B36" s="104"/>
      <c r="C36" s="104"/>
      <c r="D36" s="64" t="s">
        <v>123</v>
      </c>
      <c r="E36" s="65"/>
      <c r="F36" s="65"/>
      <c r="G36" s="65"/>
      <c r="H36" s="66" t="s">
        <v>46</v>
      </c>
      <c r="I36" s="66"/>
      <c r="J36" s="66"/>
      <c r="K36" s="66"/>
      <c r="L36" s="67"/>
      <c r="N36" s="68" t="s">
        <v>124</v>
      </c>
      <c r="O36" s="69"/>
      <c r="P36" s="69"/>
      <c r="Q36" s="43"/>
      <c r="R36" s="43"/>
      <c r="S36" s="70" t="s">
        <v>47</v>
      </c>
      <c r="T36" s="71"/>
    </row>
    <row r="37" spans="1:20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  <c r="R37"/>
      <c r="S37"/>
    </row>
    <row r="38" spans="1:20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  <c r="R38"/>
      <c r="S38"/>
    </row>
    <row r="39" spans="1:20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  <c r="R39"/>
      <c r="S39"/>
    </row>
    <row r="40" spans="1:20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  <c r="R40"/>
      <c r="S40"/>
    </row>
    <row r="41" spans="1:20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  <c r="R41"/>
      <c r="S41"/>
    </row>
    <row r="42" spans="1:20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  <c r="R42"/>
      <c r="S42"/>
    </row>
    <row r="43" spans="1:20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  <c r="R43"/>
      <c r="S43"/>
    </row>
    <row r="44" spans="1:20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  <c r="R44"/>
      <c r="S44"/>
    </row>
    <row r="45" spans="1:20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  <c r="R45"/>
      <c r="S45"/>
    </row>
    <row r="46" spans="1:20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  <c r="R46"/>
      <c r="S46"/>
    </row>
    <row r="47" spans="1:20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  <c r="R47"/>
      <c r="S47"/>
    </row>
    <row r="48" spans="1:20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  <c r="R48"/>
      <c r="S48"/>
    </row>
    <row r="49" spans="1:19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  <c r="R49"/>
      <c r="S49"/>
    </row>
    <row r="50" spans="1:19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  <c r="R50"/>
      <c r="S50"/>
    </row>
    <row r="51" spans="1:19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  <c r="R51"/>
      <c r="S51"/>
    </row>
    <row r="52" spans="1:19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  <c r="R52"/>
      <c r="S52"/>
    </row>
    <row r="53" spans="1:19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  <c r="R53"/>
      <c r="S53"/>
    </row>
    <row r="54" spans="1:19" s="3" customFormat="1" x14ac:dyDescent="0.25">
      <c r="A54"/>
      <c r="B54" s="4"/>
      <c r="C54" s="5"/>
      <c r="H54"/>
      <c r="I54" s="2"/>
      <c r="K54" s="2"/>
      <c r="L54" s="2"/>
      <c r="M54" s="2"/>
      <c r="N54" s="2"/>
      <c r="O54" s="2"/>
      <c r="P54"/>
      <c r="Q54"/>
      <c r="R54"/>
      <c r="S54"/>
    </row>
    <row r="55" spans="1:19" s="3" customFormat="1" x14ac:dyDescent="0.25">
      <c r="A55"/>
      <c r="B55" s="4"/>
      <c r="C55" s="5"/>
      <c r="H55"/>
      <c r="I55" s="2"/>
      <c r="K55" s="2"/>
      <c r="L55" s="2"/>
      <c r="M55" s="2"/>
      <c r="N55" s="2"/>
      <c r="O55" s="2"/>
      <c r="P55"/>
      <c r="Q55"/>
      <c r="R55"/>
      <c r="S55"/>
    </row>
    <row r="56" spans="1:19" s="3" customFormat="1" x14ac:dyDescent="0.25">
      <c r="A56"/>
      <c r="B56" s="4"/>
      <c r="C56" s="5"/>
      <c r="H56"/>
      <c r="I56" s="2"/>
      <c r="K56" s="2"/>
      <c r="L56" s="2"/>
      <c r="M56" s="2"/>
      <c r="N56" s="2"/>
      <c r="O56" s="2"/>
      <c r="P56"/>
      <c r="Q56"/>
      <c r="R56"/>
      <c r="S56"/>
    </row>
    <row r="57" spans="1:19" s="3" customFormat="1" x14ac:dyDescent="0.25">
      <c r="A57"/>
      <c r="B57" s="4"/>
      <c r="C57" s="5"/>
      <c r="H57"/>
      <c r="I57" s="2"/>
      <c r="K57" s="2"/>
      <c r="L57" s="2"/>
      <c r="M57" s="2"/>
      <c r="N57" s="2"/>
      <c r="O57" s="2"/>
      <c r="P57"/>
      <c r="Q57"/>
      <c r="R57"/>
      <c r="S57"/>
    </row>
    <row r="58" spans="1:19" s="3" customFormat="1" x14ac:dyDescent="0.25">
      <c r="A58"/>
      <c r="B58" s="4"/>
      <c r="C58" s="5"/>
      <c r="H58"/>
      <c r="I58" s="2"/>
      <c r="K58" s="2"/>
      <c r="L58" s="2"/>
      <c r="M58" s="2"/>
      <c r="N58" s="2"/>
      <c r="O58" s="2"/>
      <c r="P58"/>
      <c r="Q58"/>
      <c r="R58"/>
      <c r="S58"/>
    </row>
    <row r="59" spans="1:19" s="3" customFormat="1" x14ac:dyDescent="0.25">
      <c r="A59"/>
      <c r="B59" s="4"/>
      <c r="C59" s="5"/>
      <c r="H59"/>
      <c r="I59" s="2"/>
      <c r="K59" s="2"/>
      <c r="L59" s="2"/>
      <c r="M59" s="2"/>
      <c r="N59" s="2"/>
      <c r="O59" s="2"/>
      <c r="P59"/>
      <c r="Q59"/>
      <c r="R59"/>
      <c r="S59"/>
    </row>
    <row r="60" spans="1:19" s="3" customFormat="1" x14ac:dyDescent="0.25">
      <c r="A60"/>
      <c r="B60" s="4"/>
      <c r="C60" s="5"/>
      <c r="H60"/>
      <c r="I60" s="2"/>
      <c r="K60" s="2"/>
      <c r="L60" s="2"/>
      <c r="M60" s="2"/>
      <c r="N60" s="2"/>
      <c r="O60" s="2"/>
      <c r="P60"/>
      <c r="Q60"/>
      <c r="R60"/>
      <c r="S60"/>
    </row>
    <row r="61" spans="1:19" s="3" customFormat="1" x14ac:dyDescent="0.25">
      <c r="A61"/>
      <c r="B61" s="4"/>
      <c r="C61" s="5"/>
      <c r="H61"/>
      <c r="I61" s="2"/>
      <c r="K61" s="2"/>
      <c r="L61" s="2"/>
      <c r="M61" s="2"/>
      <c r="N61" s="2"/>
      <c r="O61" s="2"/>
      <c r="P61"/>
      <c r="Q61"/>
      <c r="R61"/>
      <c r="S61"/>
    </row>
    <row r="62" spans="1:19" s="3" customFormat="1" x14ac:dyDescent="0.25">
      <c r="A62"/>
      <c r="B62" s="4"/>
      <c r="C62" s="5"/>
      <c r="H62"/>
      <c r="I62" s="2"/>
      <c r="K62" s="2"/>
      <c r="L62" s="2"/>
      <c r="M62" s="2"/>
      <c r="N62" s="2"/>
      <c r="O62" s="2"/>
      <c r="P62"/>
      <c r="Q62"/>
      <c r="R62"/>
      <c r="S62"/>
    </row>
    <row r="63" spans="1:19" s="3" customFormat="1" x14ac:dyDescent="0.25">
      <c r="A63"/>
      <c r="B63" s="4"/>
      <c r="C63" s="5"/>
      <c r="H63"/>
      <c r="I63" s="2"/>
      <c r="K63" s="2"/>
      <c r="L63" s="2"/>
      <c r="M63" s="2"/>
      <c r="N63" s="2"/>
      <c r="O63" s="2"/>
      <c r="P63"/>
      <c r="Q63"/>
      <c r="R63"/>
      <c r="S63"/>
    </row>
    <row r="64" spans="1:19" s="3" customFormat="1" x14ac:dyDescent="0.25">
      <c r="A64"/>
      <c r="B64" s="4"/>
      <c r="C64" s="5"/>
      <c r="H64"/>
      <c r="I64" s="2"/>
      <c r="K64" s="2"/>
      <c r="L64" s="2"/>
      <c r="M64" s="2"/>
      <c r="N64" s="2"/>
      <c r="O64" s="2"/>
      <c r="P64"/>
      <c r="Q64"/>
      <c r="R64"/>
      <c r="S64"/>
    </row>
    <row r="65" spans="1:19" s="3" customFormat="1" x14ac:dyDescent="0.25">
      <c r="A65"/>
      <c r="B65" s="4"/>
      <c r="C65" s="5"/>
      <c r="H65"/>
      <c r="I65" s="2"/>
      <c r="K65" s="2"/>
      <c r="L65" s="2"/>
      <c r="M65" s="2"/>
      <c r="N65" s="2"/>
      <c r="O65" s="2"/>
      <c r="P65"/>
      <c r="Q65"/>
      <c r="R65"/>
      <c r="S65"/>
    </row>
    <row r="66" spans="1:19" s="3" customFormat="1" x14ac:dyDescent="0.25">
      <c r="A66"/>
      <c r="B66" s="4"/>
      <c r="C66" s="5"/>
      <c r="H66"/>
      <c r="I66" s="2"/>
      <c r="K66" s="2"/>
      <c r="L66" s="2"/>
      <c r="M66" s="2"/>
      <c r="N66" s="2"/>
      <c r="O66" s="2"/>
      <c r="P66"/>
      <c r="Q66"/>
      <c r="R66"/>
      <c r="S66"/>
    </row>
    <row r="67" spans="1:19" s="3" customFormat="1" x14ac:dyDescent="0.25">
      <c r="A67"/>
      <c r="B67" s="4"/>
      <c r="C67" s="5"/>
      <c r="H67"/>
      <c r="I67" s="2"/>
      <c r="K67" s="2"/>
      <c r="L67" s="2"/>
      <c r="M67" s="2"/>
      <c r="N67" s="2"/>
      <c r="O67" s="2"/>
      <c r="P67"/>
      <c r="Q67"/>
      <c r="R67"/>
      <c r="S67"/>
    </row>
    <row r="68" spans="1:19" s="3" customFormat="1" x14ac:dyDescent="0.25">
      <c r="A68"/>
      <c r="B68" s="4"/>
      <c r="C68" s="5"/>
      <c r="H68"/>
      <c r="I68" s="2"/>
      <c r="K68" s="2"/>
      <c r="L68" s="2"/>
      <c r="M68" s="2"/>
      <c r="N68" s="2"/>
      <c r="O68" s="2"/>
      <c r="P68"/>
      <c r="Q68"/>
      <c r="R68"/>
      <c r="S68"/>
    </row>
    <row r="69" spans="1:19" s="3" customFormat="1" x14ac:dyDescent="0.25">
      <c r="A69"/>
      <c r="B69" s="4"/>
      <c r="C69" s="5"/>
      <c r="H69"/>
      <c r="I69" s="2"/>
      <c r="K69" s="2"/>
      <c r="L69" s="2"/>
      <c r="M69" s="2"/>
      <c r="N69" s="2"/>
      <c r="O69" s="2"/>
      <c r="P69"/>
      <c r="Q69"/>
      <c r="R69"/>
      <c r="S69"/>
    </row>
    <row r="70" spans="1:19" s="3" customFormat="1" x14ac:dyDescent="0.25">
      <c r="A70"/>
      <c r="B70" s="4"/>
      <c r="C70" s="5"/>
      <c r="H70"/>
      <c r="I70" s="2"/>
      <c r="K70" s="2"/>
      <c r="L70" s="2"/>
      <c r="M70" s="2"/>
      <c r="N70" s="2"/>
      <c r="O70" s="2"/>
      <c r="P70"/>
      <c r="Q70"/>
      <c r="R70"/>
      <c r="S70"/>
    </row>
    <row r="71" spans="1:19" s="3" customFormat="1" x14ac:dyDescent="0.25">
      <c r="A71"/>
      <c r="B71" s="4"/>
      <c r="C71" s="5"/>
      <c r="H71"/>
      <c r="I71" s="2"/>
      <c r="K71" s="2"/>
      <c r="L71" s="2"/>
      <c r="M71" s="2"/>
      <c r="N71" s="2"/>
      <c r="O71" s="2"/>
      <c r="P71"/>
      <c r="Q71"/>
      <c r="R71"/>
      <c r="S71"/>
    </row>
    <row r="72" spans="1:19" s="3" customFormat="1" x14ac:dyDescent="0.25">
      <c r="A72"/>
      <c r="B72" s="4"/>
      <c r="C72" s="5"/>
      <c r="H72"/>
      <c r="I72" s="2"/>
      <c r="K72" s="2"/>
      <c r="L72" s="2"/>
      <c r="M72" s="2"/>
      <c r="N72" s="2"/>
      <c r="O72" s="2"/>
      <c r="P72"/>
      <c r="Q72"/>
      <c r="R72"/>
      <c r="S72"/>
    </row>
    <row r="73" spans="1:19" s="3" customFormat="1" x14ac:dyDescent="0.25">
      <c r="A73"/>
      <c r="B73" s="4"/>
      <c r="C73" s="5"/>
      <c r="H73"/>
      <c r="I73" s="2"/>
      <c r="K73" s="2"/>
      <c r="L73" s="2"/>
      <c r="M73" s="2"/>
      <c r="N73" s="2"/>
      <c r="O73" s="2"/>
      <c r="P73"/>
      <c r="Q73"/>
      <c r="R73"/>
      <c r="S73"/>
    </row>
    <row r="74" spans="1:19" s="3" customFormat="1" x14ac:dyDescent="0.25">
      <c r="A74"/>
      <c r="B74" s="4"/>
      <c r="C74" s="6"/>
      <c r="H74"/>
      <c r="I74" s="2"/>
      <c r="K74" s="2"/>
      <c r="L74" s="2"/>
      <c r="M74" s="2"/>
      <c r="N74" s="2"/>
      <c r="O74" s="2"/>
      <c r="P74"/>
      <c r="Q74"/>
      <c r="R74"/>
      <c r="S74"/>
    </row>
    <row r="75" spans="1:19" s="3" customFormat="1" x14ac:dyDescent="0.25">
      <c r="A75"/>
      <c r="B75" s="4"/>
      <c r="C75" s="6"/>
      <c r="H75"/>
      <c r="I75" s="2"/>
      <c r="K75" s="2"/>
      <c r="L75" s="2"/>
      <c r="M75" s="2"/>
      <c r="N75" s="2"/>
      <c r="O75" s="2"/>
      <c r="P75"/>
      <c r="Q75"/>
      <c r="R75"/>
      <c r="S75"/>
    </row>
    <row r="76" spans="1:19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  <c r="R76"/>
      <c r="S76"/>
    </row>
    <row r="77" spans="1:19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  <c r="R77"/>
      <c r="S77"/>
    </row>
    <row r="78" spans="1:19" s="3" customFormat="1" x14ac:dyDescent="0.25">
      <c r="A78"/>
      <c r="B78" s="4"/>
      <c r="H78"/>
      <c r="I78" s="2"/>
      <c r="K78" s="2"/>
      <c r="L78" s="2"/>
      <c r="M78" s="2"/>
      <c r="N78" s="2"/>
      <c r="O78" s="2"/>
      <c r="P78"/>
      <c r="Q78"/>
      <c r="R78"/>
      <c r="S78"/>
    </row>
    <row r="79" spans="1:19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  <c r="R79"/>
      <c r="S79"/>
    </row>
    <row r="80" spans="1:19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  <c r="R80"/>
      <c r="S80"/>
    </row>
    <row r="81" spans="1:19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  <c r="R81"/>
      <c r="S81"/>
    </row>
    <row r="82" spans="1:19" s="3" customFormat="1" x14ac:dyDescent="0.25">
      <c r="A82"/>
      <c r="B82" s="4"/>
      <c r="C82" s="8"/>
      <c r="H82"/>
      <c r="I82" s="2"/>
      <c r="K82" s="2"/>
      <c r="L82" s="2"/>
      <c r="M82" s="2"/>
      <c r="N82" s="2"/>
      <c r="O82" s="2"/>
      <c r="P82"/>
      <c r="Q82"/>
      <c r="R82"/>
      <c r="S82"/>
    </row>
    <row r="83" spans="1:19" s="3" customFormat="1" x14ac:dyDescent="0.25">
      <c r="A83"/>
      <c r="B83" s="4"/>
      <c r="C83" s="8"/>
      <c r="H83"/>
      <c r="I83" s="2"/>
      <c r="K83" s="2"/>
      <c r="L83" s="2"/>
      <c r="M83" s="2"/>
      <c r="N83" s="2"/>
      <c r="O83" s="2"/>
      <c r="P83"/>
      <c r="Q83"/>
      <c r="R83"/>
      <c r="S83"/>
    </row>
    <row r="84" spans="1:19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  <c r="R84"/>
      <c r="S84"/>
    </row>
    <row r="85" spans="1:19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  <c r="R85"/>
      <c r="S85"/>
    </row>
    <row r="86" spans="1:19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  <c r="R86"/>
      <c r="S86"/>
    </row>
    <row r="87" spans="1:19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  <c r="R87"/>
      <c r="S87"/>
    </row>
    <row r="88" spans="1:19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  <c r="R88"/>
      <c r="S88"/>
    </row>
    <row r="89" spans="1:19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  <c r="R89"/>
      <c r="S89"/>
    </row>
    <row r="90" spans="1:19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  <c r="R90"/>
      <c r="S90"/>
    </row>
    <row r="91" spans="1:19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  <c r="R91"/>
      <c r="S91"/>
    </row>
    <row r="92" spans="1:19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  <c r="R92"/>
      <c r="S92"/>
    </row>
    <row r="93" spans="1:19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  <c r="R93"/>
      <c r="S93"/>
    </row>
    <row r="94" spans="1:19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  <c r="R94"/>
      <c r="S94"/>
    </row>
    <row r="95" spans="1:19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  <c r="R95"/>
      <c r="S95"/>
    </row>
    <row r="96" spans="1:19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  <c r="R96"/>
      <c r="S96"/>
    </row>
    <row r="97" spans="1:19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  <c r="R97"/>
      <c r="S97"/>
    </row>
    <row r="98" spans="1:19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  <c r="R98"/>
      <c r="S98"/>
    </row>
    <row r="99" spans="1:19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  <c r="R99"/>
      <c r="S99"/>
    </row>
    <row r="100" spans="1:19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  <c r="R100"/>
      <c r="S100"/>
    </row>
    <row r="101" spans="1:19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  <c r="R101"/>
      <c r="S101"/>
    </row>
    <row r="102" spans="1:19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  <c r="R102"/>
      <c r="S102"/>
    </row>
    <row r="103" spans="1:19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  <c r="R103"/>
      <c r="S103"/>
    </row>
    <row r="104" spans="1:19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  <c r="R104"/>
      <c r="S104"/>
    </row>
    <row r="105" spans="1:19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  <c r="R105"/>
      <c r="S105"/>
    </row>
    <row r="106" spans="1:19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  <c r="R106"/>
      <c r="S106"/>
    </row>
    <row r="107" spans="1:19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  <c r="R107"/>
      <c r="S107"/>
    </row>
    <row r="108" spans="1:19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  <c r="R108"/>
      <c r="S108"/>
    </row>
    <row r="109" spans="1:19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  <c r="R109"/>
      <c r="S109"/>
    </row>
    <row r="110" spans="1:19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  <c r="R110"/>
      <c r="S110"/>
    </row>
    <row r="111" spans="1:19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  <c r="R111"/>
      <c r="S111"/>
    </row>
    <row r="112" spans="1:19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  <c r="R112"/>
      <c r="S112"/>
    </row>
    <row r="113" spans="1:19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  <c r="R113"/>
      <c r="S113"/>
    </row>
    <row r="114" spans="1:19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  <c r="R114"/>
      <c r="S114"/>
    </row>
    <row r="115" spans="1:19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  <c r="R115"/>
      <c r="S115"/>
    </row>
    <row r="116" spans="1:19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  <c r="R116"/>
      <c r="S116"/>
    </row>
    <row r="117" spans="1:19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  <c r="R117"/>
      <c r="S117"/>
    </row>
    <row r="118" spans="1:19" s="3" customFormat="1" x14ac:dyDescent="0.25">
      <c r="A118"/>
      <c r="B118" s="4"/>
      <c r="C118" s="7"/>
      <c r="H118"/>
      <c r="I118" s="2"/>
      <c r="K118" s="2"/>
      <c r="L118" s="2"/>
      <c r="M118" s="2"/>
      <c r="N118" s="2"/>
      <c r="O118" s="2"/>
      <c r="P118"/>
      <c r="Q118"/>
      <c r="R118"/>
      <c r="S118"/>
    </row>
    <row r="119" spans="1:19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  <c r="R119"/>
      <c r="S119"/>
    </row>
    <row r="120" spans="1:19" s="3" customFormat="1" x14ac:dyDescent="0.25">
      <c r="A120"/>
      <c r="B120" s="4"/>
      <c r="C120" s="7"/>
      <c r="H120"/>
      <c r="I120" s="2"/>
      <c r="K120" s="2"/>
      <c r="L120" s="2"/>
      <c r="M120" s="2"/>
      <c r="N120" s="2"/>
      <c r="O120" s="2"/>
      <c r="P120"/>
      <c r="Q120"/>
      <c r="R120"/>
      <c r="S120"/>
    </row>
    <row r="121" spans="1:19" s="3" customFormat="1" x14ac:dyDescent="0.25">
      <c r="A121"/>
      <c r="B121" s="4"/>
      <c r="C121" s="7"/>
      <c r="H121"/>
      <c r="I121" s="2"/>
      <c r="K121" s="2"/>
      <c r="L121" s="2"/>
      <c r="M121" s="2"/>
      <c r="N121" s="2"/>
      <c r="O121" s="2"/>
      <c r="P121"/>
      <c r="Q121"/>
      <c r="R121"/>
      <c r="S121"/>
    </row>
    <row r="122" spans="1:19" s="3" customFormat="1" x14ac:dyDescent="0.25">
      <c r="A122"/>
      <c r="B122" s="4"/>
      <c r="C122" s="7"/>
      <c r="H122"/>
      <c r="I122" s="2"/>
      <c r="K122" s="2"/>
      <c r="L122" s="2"/>
      <c r="M122" s="2"/>
      <c r="N122" s="2"/>
      <c r="O122" s="2"/>
      <c r="P122"/>
      <c r="Q122"/>
      <c r="R122"/>
      <c r="S122"/>
    </row>
    <row r="123" spans="1:19" s="3" customFormat="1" x14ac:dyDescent="0.25">
      <c r="A123"/>
      <c r="B123" s="4"/>
      <c r="C123" s="7"/>
      <c r="H123"/>
      <c r="I123" s="2"/>
      <c r="K123" s="2"/>
      <c r="L123" s="2"/>
      <c r="M123" s="2"/>
      <c r="N123" s="2"/>
      <c r="O123" s="2"/>
      <c r="P123"/>
      <c r="Q123"/>
      <c r="R123"/>
      <c r="S123"/>
    </row>
    <row r="124" spans="1:19" s="3" customFormat="1" x14ac:dyDescent="0.25">
      <c r="A124"/>
      <c r="B124" s="4"/>
      <c r="C124" s="7"/>
      <c r="H124"/>
      <c r="I124" s="2"/>
      <c r="K124" s="2"/>
      <c r="L124" s="2"/>
      <c r="M124" s="2"/>
      <c r="N124" s="2"/>
      <c r="O124" s="2"/>
      <c r="P124"/>
      <c r="Q124"/>
      <c r="R124"/>
      <c r="S124"/>
    </row>
    <row r="125" spans="1:19" s="3" customFormat="1" x14ac:dyDescent="0.25">
      <c r="A125"/>
      <c r="B125" s="4"/>
      <c r="C125" s="7"/>
      <c r="H125"/>
      <c r="I125" s="2"/>
      <c r="K125" s="2"/>
      <c r="L125" s="2"/>
      <c r="M125" s="2"/>
      <c r="N125" s="2"/>
      <c r="O125" s="2"/>
      <c r="P125"/>
      <c r="Q125"/>
      <c r="R125"/>
      <c r="S125"/>
    </row>
    <row r="126" spans="1:19" s="3" customFormat="1" x14ac:dyDescent="0.25">
      <c r="A126"/>
      <c r="B126" s="4"/>
      <c r="C126" s="7"/>
      <c r="H126"/>
      <c r="I126" s="2"/>
      <c r="K126" s="2"/>
      <c r="L126" s="2"/>
      <c r="M126" s="2"/>
      <c r="N126" s="2"/>
      <c r="O126" s="2"/>
      <c r="P126"/>
      <c r="Q126"/>
      <c r="R126"/>
      <c r="S126"/>
    </row>
    <row r="127" spans="1:19" s="3" customFormat="1" x14ac:dyDescent="0.25">
      <c r="A127"/>
      <c r="B127" s="4"/>
      <c r="C127" s="7"/>
      <c r="H127"/>
      <c r="I127" s="2"/>
      <c r="K127" s="2"/>
      <c r="L127" s="2"/>
      <c r="M127" s="2"/>
      <c r="N127" s="2"/>
      <c r="O127" s="2"/>
      <c r="P127"/>
      <c r="Q127"/>
      <c r="R127"/>
      <c r="S127"/>
    </row>
    <row r="128" spans="1:19" s="3" customFormat="1" x14ac:dyDescent="0.25">
      <c r="A128"/>
      <c r="B128" s="4"/>
      <c r="C128" s="7"/>
      <c r="H128"/>
      <c r="I128" s="2"/>
      <c r="K128" s="2"/>
      <c r="L128" s="2"/>
      <c r="M128" s="2"/>
      <c r="N128" s="2"/>
      <c r="O128" s="2"/>
      <c r="P128"/>
      <c r="Q128"/>
      <c r="R128"/>
      <c r="S128"/>
    </row>
    <row r="129" spans="1:19" s="3" customFormat="1" x14ac:dyDescent="0.25">
      <c r="A129"/>
      <c r="B129" s="4"/>
      <c r="C129" s="7"/>
      <c r="H129"/>
      <c r="I129" s="2"/>
      <c r="K129" s="2"/>
      <c r="L129" s="2"/>
      <c r="M129" s="2"/>
      <c r="N129" s="2"/>
      <c r="O129" s="2"/>
      <c r="P129"/>
      <c r="Q129"/>
      <c r="R129"/>
      <c r="S129"/>
    </row>
    <row r="130" spans="1:19" s="3" customFormat="1" x14ac:dyDescent="0.25">
      <c r="A130"/>
      <c r="B130" s="4"/>
      <c r="C130" s="7"/>
      <c r="H130"/>
      <c r="I130" s="2"/>
      <c r="K130" s="2"/>
      <c r="L130" s="2"/>
      <c r="M130" s="2"/>
      <c r="N130" s="2"/>
      <c r="O130" s="2"/>
      <c r="P130"/>
      <c r="Q130"/>
      <c r="R130"/>
      <c r="S130"/>
    </row>
    <row r="131" spans="1:19" s="3" customFormat="1" x14ac:dyDescent="0.25">
      <c r="A131"/>
      <c r="B131" s="4"/>
      <c r="C131" s="7"/>
      <c r="H131"/>
      <c r="I131" s="2"/>
      <c r="K131" s="2"/>
      <c r="L131" s="2"/>
      <c r="M131" s="2"/>
      <c r="N131" s="2"/>
      <c r="O131" s="2"/>
      <c r="P131"/>
      <c r="Q131"/>
      <c r="R131"/>
      <c r="S131"/>
    </row>
    <row r="132" spans="1:19" s="3" customFormat="1" x14ac:dyDescent="0.25">
      <c r="A132"/>
      <c r="B132" s="4"/>
      <c r="C132" s="7"/>
      <c r="H132"/>
      <c r="I132" s="2"/>
      <c r="K132" s="2"/>
      <c r="L132" s="2"/>
      <c r="M132" s="2"/>
      <c r="N132" s="2"/>
      <c r="O132" s="2"/>
      <c r="P132"/>
      <c r="Q132"/>
      <c r="R132"/>
      <c r="S132"/>
    </row>
    <row r="133" spans="1:19" s="3" customFormat="1" x14ac:dyDescent="0.25">
      <c r="A133"/>
      <c r="B133" s="4"/>
      <c r="C133" s="7"/>
      <c r="H133"/>
      <c r="I133" s="2"/>
      <c r="K133" s="2"/>
      <c r="L133" s="2"/>
      <c r="M133" s="2"/>
      <c r="N133" s="2"/>
      <c r="O133" s="2"/>
      <c r="P133"/>
      <c r="Q133"/>
      <c r="R133"/>
      <c r="S133"/>
    </row>
    <row r="134" spans="1:19" s="3" customFormat="1" x14ac:dyDescent="0.25">
      <c r="A134"/>
      <c r="B134" s="4"/>
      <c r="C134" s="7"/>
      <c r="H134"/>
      <c r="I134" s="2"/>
      <c r="K134" s="2"/>
      <c r="L134" s="2"/>
      <c r="M134" s="2"/>
      <c r="N134" s="2"/>
      <c r="O134" s="2"/>
      <c r="P134"/>
      <c r="Q134"/>
      <c r="R134"/>
      <c r="S134"/>
    </row>
    <row r="135" spans="1:19" s="3" customFormat="1" x14ac:dyDescent="0.25">
      <c r="A135"/>
      <c r="B135" s="4"/>
      <c r="C135" s="7"/>
      <c r="H135"/>
      <c r="I135" s="2"/>
      <c r="K135" s="2"/>
      <c r="L135" s="2"/>
      <c r="M135" s="2"/>
      <c r="N135" s="2"/>
      <c r="O135" s="2"/>
      <c r="P135"/>
      <c r="Q135"/>
      <c r="R135"/>
      <c r="S135"/>
    </row>
    <row r="136" spans="1:19" s="3" customFormat="1" x14ac:dyDescent="0.25">
      <c r="A136"/>
      <c r="B136" s="4"/>
      <c r="C136" s="7"/>
      <c r="H136"/>
      <c r="I136" s="2"/>
      <c r="K136" s="2"/>
      <c r="L136" s="2"/>
      <c r="M136" s="2"/>
      <c r="N136" s="2"/>
      <c r="O136" s="2"/>
      <c r="P136"/>
      <c r="Q136"/>
      <c r="R136"/>
      <c r="S136"/>
    </row>
    <row r="137" spans="1:19" s="3" customFormat="1" x14ac:dyDescent="0.25">
      <c r="A137"/>
      <c r="B137" s="4"/>
      <c r="C137" s="7"/>
      <c r="H137"/>
      <c r="I137" s="2"/>
      <c r="K137" s="2"/>
      <c r="L137" s="2"/>
      <c r="M137" s="2"/>
      <c r="N137" s="2"/>
      <c r="O137" s="2"/>
      <c r="P137"/>
      <c r="Q137"/>
      <c r="R137"/>
      <c r="S137"/>
    </row>
    <row r="138" spans="1:19" s="3" customFormat="1" x14ac:dyDescent="0.25">
      <c r="A138"/>
      <c r="B138" s="4"/>
      <c r="C138"/>
      <c r="H138"/>
      <c r="I138" s="2"/>
      <c r="K138" s="2"/>
      <c r="L138" s="2"/>
      <c r="M138" s="2"/>
      <c r="N138" s="2"/>
      <c r="O138" s="2"/>
      <c r="P138"/>
      <c r="Q138"/>
      <c r="R138"/>
      <c r="S138"/>
    </row>
    <row r="139" spans="1:19" s="3" customFormat="1" x14ac:dyDescent="0.25">
      <c r="A139"/>
      <c r="B139" s="4"/>
      <c r="C139" s="7"/>
      <c r="H139"/>
      <c r="I139" s="2"/>
      <c r="K139" s="2"/>
      <c r="L139" s="2"/>
      <c r="M139" s="2"/>
      <c r="N139" s="2"/>
      <c r="O139" s="2"/>
      <c r="P139"/>
      <c r="Q139"/>
      <c r="R139"/>
      <c r="S139"/>
    </row>
    <row r="140" spans="1:19" s="3" customFormat="1" x14ac:dyDescent="0.25">
      <c r="A140"/>
      <c r="B140" s="4"/>
      <c r="C140"/>
      <c r="H140"/>
      <c r="I140" s="2"/>
      <c r="K140" s="2"/>
      <c r="L140" s="2"/>
      <c r="M140" s="2"/>
      <c r="N140" s="2"/>
      <c r="O140" s="2"/>
      <c r="P140"/>
      <c r="Q140"/>
      <c r="R140"/>
      <c r="S140"/>
    </row>
    <row r="141" spans="1:19" s="3" customFormat="1" x14ac:dyDescent="0.25">
      <c r="A141"/>
      <c r="B141" s="4"/>
      <c r="C141"/>
      <c r="H141"/>
      <c r="I141" s="2"/>
      <c r="K141" s="2"/>
      <c r="L141" s="2"/>
      <c r="M141" s="2"/>
      <c r="N141" s="2"/>
      <c r="O141" s="2"/>
      <c r="P141"/>
      <c r="Q141"/>
      <c r="R141"/>
      <c r="S141"/>
    </row>
    <row r="142" spans="1:19" s="3" customFormat="1" x14ac:dyDescent="0.25">
      <c r="A142"/>
      <c r="B142" s="4"/>
      <c r="C142"/>
      <c r="H142"/>
      <c r="I142" s="2"/>
      <c r="K142" s="2"/>
      <c r="L142" s="2"/>
      <c r="M142" s="2"/>
      <c r="N142" s="2"/>
      <c r="O142" s="2"/>
      <c r="P142"/>
      <c r="Q142"/>
      <c r="R142"/>
      <c r="S142"/>
    </row>
    <row r="143" spans="1:19" s="3" customFormat="1" x14ac:dyDescent="0.25">
      <c r="A143"/>
      <c r="B143" s="4"/>
      <c r="C143"/>
      <c r="H143"/>
      <c r="I143" s="2"/>
      <c r="K143" s="2"/>
      <c r="L143" s="2"/>
      <c r="M143" s="2"/>
      <c r="N143" s="2"/>
      <c r="O143" s="2"/>
      <c r="P143"/>
      <c r="Q143"/>
      <c r="R143"/>
      <c r="S143"/>
    </row>
    <row r="144" spans="1:19" s="3" customFormat="1" x14ac:dyDescent="0.25">
      <c r="A144"/>
      <c r="B144" s="4"/>
      <c r="C144"/>
      <c r="H144"/>
      <c r="I144" s="2"/>
      <c r="K144" s="2"/>
      <c r="L144" s="2"/>
      <c r="M144" s="2"/>
      <c r="N144" s="2"/>
      <c r="O144" s="2"/>
      <c r="P144"/>
      <c r="Q144"/>
      <c r="R144"/>
      <c r="S144"/>
    </row>
    <row r="145" spans="1:19" s="3" customFormat="1" x14ac:dyDescent="0.25">
      <c r="A145"/>
      <c r="B145" s="4"/>
      <c r="C145"/>
      <c r="H145"/>
      <c r="I145" s="2"/>
      <c r="K145" s="2"/>
      <c r="L145" s="2"/>
      <c r="M145" s="2"/>
      <c r="N145" s="2"/>
      <c r="O145" s="2"/>
      <c r="P145"/>
      <c r="Q145"/>
      <c r="R145"/>
      <c r="S145"/>
    </row>
    <row r="146" spans="1:19" s="3" customFormat="1" x14ac:dyDescent="0.25">
      <c r="A146"/>
      <c r="B146" s="4"/>
      <c r="C146"/>
      <c r="H146"/>
      <c r="I146" s="2"/>
      <c r="K146" s="2"/>
      <c r="L146" s="2"/>
      <c r="M146" s="2"/>
      <c r="N146" s="2"/>
      <c r="O146" s="2"/>
      <c r="P146"/>
      <c r="Q146"/>
      <c r="R146"/>
      <c r="S146"/>
    </row>
    <row r="147" spans="1:19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  <c r="R147"/>
      <c r="S147"/>
    </row>
    <row r="148" spans="1:19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  <c r="R148"/>
      <c r="S148"/>
    </row>
    <row r="149" spans="1:19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  <c r="R149"/>
      <c r="S149"/>
    </row>
    <row r="150" spans="1:19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  <c r="R150"/>
      <c r="S150"/>
    </row>
    <row r="151" spans="1:19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  <c r="R151"/>
      <c r="S151"/>
    </row>
    <row r="152" spans="1:19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  <c r="R152"/>
      <c r="S152"/>
    </row>
    <row r="153" spans="1:19" s="3" customFormat="1" x14ac:dyDescent="0.25">
      <c r="A153"/>
      <c r="B153" s="4"/>
      <c r="C153" s="9"/>
      <c r="H153"/>
      <c r="I153" s="2"/>
      <c r="K153" s="2"/>
      <c r="L153" s="2"/>
      <c r="M153" s="2"/>
      <c r="N153" s="2"/>
      <c r="O153" s="2"/>
      <c r="P153"/>
      <c r="Q153"/>
      <c r="R153"/>
      <c r="S153"/>
    </row>
    <row r="154" spans="1:19" s="3" customFormat="1" x14ac:dyDescent="0.25">
      <c r="A154"/>
      <c r="B154" s="4"/>
      <c r="C154" s="9"/>
      <c r="H154"/>
      <c r="I154" s="2"/>
      <c r="K154" s="2"/>
      <c r="L154" s="2"/>
      <c r="M154" s="2"/>
      <c r="N154" s="2"/>
      <c r="O154" s="2"/>
      <c r="P154"/>
      <c r="Q154"/>
      <c r="R154"/>
      <c r="S154"/>
    </row>
    <row r="155" spans="1:19" s="3" customFormat="1" x14ac:dyDescent="0.25">
      <c r="A155"/>
      <c r="B155" s="4"/>
      <c r="C155" s="9"/>
      <c r="H155"/>
      <c r="I155" s="2"/>
      <c r="K155" s="2"/>
      <c r="L155" s="2"/>
      <c r="M155" s="2"/>
      <c r="N155" s="2"/>
      <c r="O155" s="2"/>
      <c r="P155"/>
      <c r="Q155"/>
      <c r="R155"/>
      <c r="S155"/>
    </row>
    <row r="156" spans="1:19" s="3" customFormat="1" x14ac:dyDescent="0.25">
      <c r="A156"/>
      <c r="B156" s="4"/>
      <c r="C156" s="9"/>
      <c r="H156"/>
      <c r="I156" s="2"/>
      <c r="K156" s="2"/>
      <c r="L156" s="2"/>
      <c r="M156" s="2"/>
      <c r="N156" s="2"/>
      <c r="O156" s="2"/>
      <c r="P156"/>
      <c r="Q156"/>
      <c r="R156"/>
      <c r="S156"/>
    </row>
    <row r="157" spans="1:19" s="3" customFormat="1" x14ac:dyDescent="0.25">
      <c r="A157"/>
      <c r="B157" s="4"/>
      <c r="C157" s="9"/>
      <c r="H157"/>
      <c r="I157" s="2"/>
      <c r="K157" s="2"/>
      <c r="L157" s="2"/>
      <c r="M157" s="2"/>
      <c r="N157" s="2"/>
      <c r="O157" s="2"/>
      <c r="P157"/>
      <c r="Q157"/>
      <c r="R157"/>
      <c r="S157"/>
    </row>
    <row r="158" spans="1:19" s="3" customFormat="1" x14ac:dyDescent="0.25">
      <c r="A158"/>
      <c r="B158" s="4"/>
      <c r="C158" s="9"/>
      <c r="H158"/>
      <c r="I158" s="2"/>
      <c r="K158" s="2"/>
      <c r="L158" s="2"/>
      <c r="M158" s="2"/>
      <c r="N158" s="2"/>
      <c r="O158" s="2"/>
      <c r="P158"/>
      <c r="Q158"/>
      <c r="R158"/>
      <c r="S158"/>
    </row>
    <row r="159" spans="1:19" s="3" customFormat="1" x14ac:dyDescent="0.25">
      <c r="A159"/>
      <c r="B159" s="4"/>
      <c r="C159" s="9"/>
      <c r="H159"/>
      <c r="I159" s="2"/>
      <c r="K159" s="2"/>
      <c r="L159" s="2"/>
      <c r="M159" s="2"/>
      <c r="N159" s="2"/>
      <c r="O159" s="2"/>
      <c r="P159"/>
      <c r="Q159"/>
      <c r="R159"/>
      <c r="S159"/>
    </row>
    <row r="160" spans="1:19" s="3" customFormat="1" x14ac:dyDescent="0.25">
      <c r="A160"/>
      <c r="B160" s="4"/>
      <c r="C160" s="9"/>
      <c r="H160"/>
      <c r="I160" s="2"/>
      <c r="K160" s="2"/>
      <c r="L160" s="2"/>
      <c r="M160" s="2"/>
      <c r="N160" s="2"/>
      <c r="O160" s="2"/>
      <c r="P160"/>
      <c r="Q160"/>
      <c r="R160"/>
      <c r="S160"/>
    </row>
    <row r="161" spans="1:19" s="3" customFormat="1" x14ac:dyDescent="0.25">
      <c r="A161"/>
      <c r="B161" s="4"/>
      <c r="C161" s="9"/>
      <c r="H161"/>
      <c r="I161" s="2"/>
      <c r="K161" s="2"/>
      <c r="L161" s="2"/>
      <c r="M161" s="2"/>
      <c r="N161" s="2"/>
      <c r="O161" s="2"/>
      <c r="P161"/>
      <c r="Q161"/>
      <c r="R161"/>
      <c r="S161"/>
    </row>
    <row r="162" spans="1:19" s="3" customFormat="1" x14ac:dyDescent="0.25">
      <c r="A162"/>
      <c r="B162" s="4"/>
      <c r="C162" s="9"/>
      <c r="H162"/>
      <c r="I162" s="2"/>
      <c r="K162" s="2"/>
      <c r="L162" s="2"/>
      <c r="M162" s="2"/>
      <c r="N162" s="2"/>
      <c r="O162" s="2"/>
      <c r="P162"/>
      <c r="Q162"/>
      <c r="R162"/>
      <c r="S162"/>
    </row>
    <row r="163" spans="1:19" s="3" customFormat="1" x14ac:dyDescent="0.25">
      <c r="A163"/>
      <c r="B163" s="4"/>
      <c r="C163" s="9"/>
      <c r="H163"/>
      <c r="I163" s="2"/>
      <c r="K163" s="2"/>
      <c r="L163" s="2"/>
      <c r="M163" s="2"/>
      <c r="N163" s="2"/>
      <c r="O163" s="2"/>
      <c r="P163"/>
      <c r="Q163"/>
      <c r="R163"/>
      <c r="S163"/>
    </row>
    <row r="164" spans="1:19" s="3" customFormat="1" x14ac:dyDescent="0.25">
      <c r="A164"/>
      <c r="B164" s="4"/>
      <c r="C164" s="9"/>
      <c r="H164"/>
      <c r="I164" s="2"/>
      <c r="K164" s="2"/>
      <c r="L164" s="2"/>
      <c r="M164" s="2"/>
      <c r="N164" s="2"/>
      <c r="O164" s="2"/>
      <c r="P164"/>
      <c r="Q164"/>
      <c r="R164"/>
      <c r="S164"/>
    </row>
    <row r="165" spans="1:19" s="3" customFormat="1" x14ac:dyDescent="0.25">
      <c r="A165"/>
      <c r="B165" s="4"/>
      <c r="C165" s="9"/>
      <c r="H165"/>
      <c r="I165" s="2"/>
      <c r="K165" s="2"/>
      <c r="L165" s="2"/>
      <c r="M165" s="2"/>
      <c r="N165" s="2"/>
      <c r="O165" s="2"/>
      <c r="P165"/>
      <c r="Q165"/>
      <c r="R165"/>
      <c r="S165"/>
    </row>
    <row r="166" spans="1:19" s="3" customFormat="1" x14ac:dyDescent="0.25">
      <c r="A166"/>
      <c r="B166" s="4"/>
      <c r="C166" s="9"/>
      <c r="H166"/>
      <c r="I166" s="2"/>
      <c r="K166" s="2"/>
      <c r="L166" s="2"/>
      <c r="M166" s="2"/>
      <c r="N166" s="2"/>
      <c r="O166" s="2"/>
      <c r="P166"/>
      <c r="Q166"/>
      <c r="R166"/>
      <c r="S166"/>
    </row>
    <row r="167" spans="1:19" s="3" customFormat="1" x14ac:dyDescent="0.25">
      <c r="A167"/>
      <c r="B167" s="4"/>
      <c r="C167" s="9"/>
      <c r="H167"/>
      <c r="I167" s="2"/>
      <c r="K167" s="2"/>
      <c r="L167" s="2"/>
      <c r="M167" s="2"/>
      <c r="N167" s="2"/>
      <c r="O167" s="2"/>
      <c r="P167"/>
      <c r="Q167"/>
      <c r="R167"/>
      <c r="S167"/>
    </row>
    <row r="168" spans="1:19" s="3" customFormat="1" x14ac:dyDescent="0.25">
      <c r="A168"/>
      <c r="B168" s="4"/>
      <c r="C168" s="9"/>
      <c r="H168"/>
      <c r="I168" s="2"/>
      <c r="K168" s="2"/>
      <c r="L168" s="2"/>
      <c r="M168" s="2"/>
      <c r="N168" s="2"/>
      <c r="O168" s="2"/>
      <c r="P168"/>
      <c r="Q168"/>
      <c r="R168"/>
      <c r="S168"/>
    </row>
    <row r="169" spans="1:19" s="3" customFormat="1" x14ac:dyDescent="0.25">
      <c r="A169"/>
      <c r="B169" s="4"/>
      <c r="C169" s="9"/>
      <c r="H169"/>
      <c r="I169" s="2"/>
      <c r="K169" s="2"/>
      <c r="L169" s="2"/>
      <c r="M169" s="2"/>
      <c r="N169" s="2"/>
      <c r="O169" s="2"/>
      <c r="P169"/>
      <c r="Q169"/>
      <c r="R169"/>
      <c r="S169"/>
    </row>
    <row r="170" spans="1:19" s="3" customFormat="1" x14ac:dyDescent="0.25">
      <c r="A170"/>
      <c r="B170" s="4"/>
      <c r="C170" s="9"/>
      <c r="H170"/>
      <c r="I170" s="2"/>
      <c r="K170" s="2"/>
      <c r="L170" s="2"/>
      <c r="M170" s="2"/>
      <c r="N170" s="2"/>
      <c r="O170" s="2"/>
      <c r="P170"/>
      <c r="Q170"/>
      <c r="R170"/>
      <c r="S170"/>
    </row>
    <row r="171" spans="1:19" s="3" customFormat="1" x14ac:dyDescent="0.25">
      <c r="A171"/>
      <c r="B171" s="4"/>
      <c r="C171" s="9"/>
      <c r="H171"/>
      <c r="I171" s="2"/>
      <c r="K171" s="2"/>
      <c r="L171" s="2"/>
      <c r="M171" s="2"/>
      <c r="N171" s="2"/>
      <c r="O171" s="2"/>
      <c r="P171"/>
      <c r="Q171"/>
      <c r="R171"/>
      <c r="S171"/>
    </row>
    <row r="172" spans="1:19" s="3" customFormat="1" x14ac:dyDescent="0.25">
      <c r="A172"/>
      <c r="B172" s="4"/>
      <c r="C172" s="9"/>
      <c r="H172"/>
      <c r="I172" s="2"/>
      <c r="K172" s="2"/>
      <c r="L172" s="2"/>
      <c r="M172" s="2"/>
      <c r="N172" s="2"/>
      <c r="O172" s="2"/>
      <c r="P172"/>
      <c r="Q172"/>
      <c r="R172"/>
      <c r="S172"/>
    </row>
  </sheetData>
  <mergeCells count="21">
    <mergeCell ref="A4:B4"/>
    <mergeCell ref="A3:B3"/>
    <mergeCell ref="A1:T1"/>
    <mergeCell ref="A2:T2"/>
    <mergeCell ref="C3:T3"/>
    <mergeCell ref="C4:T4"/>
    <mergeCell ref="D36:G36"/>
    <mergeCell ref="H36:L36"/>
    <mergeCell ref="N36:P36"/>
    <mergeCell ref="S36:T36"/>
    <mergeCell ref="C5:T5"/>
    <mergeCell ref="C6:T6"/>
    <mergeCell ref="C7:T7"/>
    <mergeCell ref="I34:K34"/>
    <mergeCell ref="L34:M34"/>
    <mergeCell ref="A8:T8"/>
    <mergeCell ref="A7:B7"/>
    <mergeCell ref="A5:B5"/>
    <mergeCell ref="A6:B6"/>
    <mergeCell ref="I12:O12"/>
    <mergeCell ref="B34:C36"/>
  </mergeCells>
  <phoneticPr fontId="26" type="noConversion"/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 - ND Bruker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2021-10-27T07:23:47Z</cp:lastPrinted>
  <dcterms:created xsi:type="dcterms:W3CDTF">2020-11-12T14:33:15Z</dcterms:created>
  <dcterms:modified xsi:type="dcterms:W3CDTF">2022-03-08T12:48:20Z</dcterms:modified>
</cp:coreProperties>
</file>