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omponenty a príslušenstvo VT 2022\5. SP zverejnene na EKS\"/>
    </mc:Choice>
  </mc:AlternateContent>
  <bookViews>
    <workbookView xWindow="375" yWindow="390" windowWidth="22530" windowHeight="10890" tabRatio="805" activeTab="3"/>
  </bookViews>
  <sheets>
    <sheet name="Základné dosky" sheetId="40" r:id="rId1"/>
    <sheet name="Procesory, chladiče, pasta" sheetId="46" r:id="rId2"/>
    <sheet name="Audio príslušenstvo" sheetId="47" r:id="rId3"/>
    <sheet name="Grafické, zvuk., sieťové karty" sheetId="49" r:id="rId4"/>
    <sheet name="Operačné pamäte" sheetId="50" r:id="rId5"/>
    <sheet name="SSD, HDD, NAS" sheetId="51" r:id="rId6"/>
    <sheet name="Zdroje a PC skrinky" sheetId="52" r:id="rId7"/>
    <sheet name="Mechaniky" sheetId="53" r:id="rId8"/>
    <sheet name="Káble, redukcie, ostatné" sheetId="56" r:id="rId9"/>
    <sheet name="SPOLU" sheetId="58" r:id="rId10"/>
  </sheets>
  <definedNames>
    <definedName name="_xlnm.Print_Titles" localSheetId="2">'Audio príslušenstvo'!$7:$10</definedName>
    <definedName name="_xlnm.Print_Titles" localSheetId="3">'Grafické, zvuk., sieťové karty'!$7:$10</definedName>
    <definedName name="_xlnm.Print_Titles" localSheetId="8">'Káble, redukcie, ostatné'!$7:$10</definedName>
    <definedName name="_xlnm.Print_Titles" localSheetId="7">Mechaniky!$7:$10</definedName>
    <definedName name="_xlnm.Print_Titles" localSheetId="4">'Operačné pamäte'!$7:$10</definedName>
    <definedName name="_xlnm.Print_Titles" localSheetId="1">'Procesory, chladiče, pasta'!$7:$10</definedName>
    <definedName name="_xlnm.Print_Titles" localSheetId="5">'SSD, HDD, NAS'!$7:$10</definedName>
    <definedName name="_xlnm.Print_Titles" localSheetId="0">'Základné dosky'!$7:$10</definedName>
    <definedName name="_xlnm.Print_Titles" localSheetId="6">'Zdroje a PC skrinky'!$7:$10</definedName>
    <definedName name="_xlnm.Print_Area" localSheetId="2">'Audio príslušenstvo'!$A$1:$P$35</definedName>
    <definedName name="_xlnm.Print_Area" localSheetId="3">'Grafické, zvuk., sieťové karty'!$A$1:$P$31</definedName>
    <definedName name="_xlnm.Print_Area" localSheetId="8">'Káble, redukcie, ostatné'!$A$1:$P$171</definedName>
    <definedName name="_xlnm.Print_Area" localSheetId="7">Mechaniky!$A$1:$P$26</definedName>
    <definedName name="_xlnm.Print_Area" localSheetId="4">'Operačné pamäte'!$A$1:$P$47</definedName>
    <definedName name="_xlnm.Print_Area" localSheetId="1">'Procesory, chladiče, pasta'!$A$1:$P$54</definedName>
    <definedName name="_xlnm.Print_Area" localSheetId="5">'SSD, HDD, NAS'!$A$1:$P$60</definedName>
    <definedName name="_xlnm.Print_Area" localSheetId="0">'Základné dosky'!$A$1:$P$31</definedName>
    <definedName name="_xlnm.Print_Area" localSheetId="6">'Zdroje a PC skrinky'!$A$1:$P$25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56" l="1"/>
  <c r="M13" i="56" s="1"/>
  <c r="L14" i="56"/>
  <c r="M14" i="56" s="1"/>
  <c r="L19" i="56"/>
  <c r="M19" i="56" s="1"/>
  <c r="K13" i="56"/>
  <c r="K14" i="56"/>
  <c r="K15" i="56"/>
  <c r="K16" i="56"/>
  <c r="L16" i="56" s="1"/>
  <c r="M16" i="56" s="1"/>
  <c r="K17" i="56"/>
  <c r="L17" i="56" s="1"/>
  <c r="M17" i="56" s="1"/>
  <c r="K18" i="56"/>
  <c r="K19" i="56"/>
  <c r="K20" i="56"/>
  <c r="K21" i="56"/>
  <c r="K22" i="56"/>
  <c r="L22" i="56" s="1"/>
  <c r="M22" i="56" s="1"/>
  <c r="K23" i="56"/>
  <c r="K24" i="56"/>
  <c r="L24" i="56" s="1"/>
  <c r="M24" i="56" s="1"/>
  <c r="K25" i="56"/>
  <c r="L25" i="56" s="1"/>
  <c r="K26" i="56"/>
  <c r="L26" i="56" s="1"/>
  <c r="M26" i="56" s="1"/>
  <c r="K27" i="56"/>
  <c r="L27" i="56" s="1"/>
  <c r="M27" i="56" s="1"/>
  <c r="K28" i="56"/>
  <c r="L28" i="56" s="1"/>
  <c r="M28" i="56" s="1"/>
  <c r="K29" i="56"/>
  <c r="K30" i="56"/>
  <c r="L30" i="56" s="1"/>
  <c r="M30" i="56" s="1"/>
  <c r="K31" i="56"/>
  <c r="K12" i="56"/>
  <c r="L12" i="56" s="1"/>
  <c r="J13" i="56"/>
  <c r="J14" i="56"/>
  <c r="J28" i="56"/>
  <c r="I13" i="56"/>
  <c r="I14" i="56"/>
  <c r="I15" i="56"/>
  <c r="J15" i="56" s="1"/>
  <c r="I16" i="56"/>
  <c r="J16" i="56" s="1"/>
  <c r="I17" i="56"/>
  <c r="J17" i="56" s="1"/>
  <c r="I18" i="56"/>
  <c r="J18" i="56" s="1"/>
  <c r="I19" i="56"/>
  <c r="J19" i="56" s="1"/>
  <c r="I20" i="56"/>
  <c r="J20" i="56" s="1"/>
  <c r="I21" i="56"/>
  <c r="J21" i="56" s="1"/>
  <c r="I22" i="56"/>
  <c r="J22" i="56" s="1"/>
  <c r="I23" i="56"/>
  <c r="J23" i="56" s="1"/>
  <c r="I24" i="56"/>
  <c r="J24" i="56" s="1"/>
  <c r="I25" i="56"/>
  <c r="J25" i="56" s="1"/>
  <c r="I26" i="56"/>
  <c r="J26" i="56" s="1"/>
  <c r="I27" i="56"/>
  <c r="J27" i="56" s="1"/>
  <c r="I28" i="56"/>
  <c r="I29" i="56"/>
  <c r="J29" i="56" s="1"/>
  <c r="I30" i="56"/>
  <c r="J30" i="56" s="1"/>
  <c r="I31" i="56"/>
  <c r="J31" i="56" s="1"/>
  <c r="I12" i="56"/>
  <c r="J12" i="56" s="1"/>
  <c r="K13" i="53"/>
  <c r="L13" i="53" s="1"/>
  <c r="K12" i="53"/>
  <c r="L12" i="53" s="1"/>
  <c r="M25" i="56" l="1"/>
  <c r="L31" i="56"/>
  <c r="M31" i="56" s="1"/>
  <c r="L29" i="56"/>
  <c r="M29" i="56" s="1"/>
  <c r="L23" i="56"/>
  <c r="M23" i="56" s="1"/>
  <c r="L18" i="56"/>
  <c r="M18" i="56" s="1"/>
  <c r="L21" i="56"/>
  <c r="M21" i="56" s="1"/>
  <c r="L20" i="56"/>
  <c r="M20" i="56" s="1"/>
  <c r="L15" i="56"/>
  <c r="M15" i="56" s="1"/>
  <c r="K252" i="56"/>
  <c r="K253" i="56"/>
  <c r="K254" i="56"/>
  <c r="K256" i="56"/>
  <c r="L256" i="56" s="1"/>
  <c r="M256" i="56" s="1"/>
  <c r="K258" i="56"/>
  <c r="K259" i="56"/>
  <c r="L259" i="56" s="1"/>
  <c r="M259" i="56" s="1"/>
  <c r="K260" i="56"/>
  <c r="K261" i="56"/>
  <c r="L261" i="56" s="1"/>
  <c r="K262" i="56"/>
  <c r="L262" i="56" s="1"/>
  <c r="M262" i="56" s="1"/>
  <c r="K263" i="56"/>
  <c r="L263" i="56" s="1"/>
  <c r="M263" i="56" s="1"/>
  <c r="K264" i="56"/>
  <c r="L264" i="56" s="1"/>
  <c r="K265" i="56"/>
  <c r="L265" i="56" s="1"/>
  <c r="M265" i="56" s="1"/>
  <c r="K267" i="56"/>
  <c r="I252" i="56"/>
  <c r="J252" i="56" s="1"/>
  <c r="I253" i="56"/>
  <c r="J253" i="56" s="1"/>
  <c r="I254" i="56"/>
  <c r="J254" i="56" s="1"/>
  <c r="I256" i="56"/>
  <c r="J256" i="56" s="1"/>
  <c r="I258" i="56"/>
  <c r="J258" i="56" s="1"/>
  <c r="I259" i="56"/>
  <c r="J259" i="56" s="1"/>
  <c r="I260" i="56"/>
  <c r="J260" i="56" s="1"/>
  <c r="I261" i="56"/>
  <c r="J261" i="56" s="1"/>
  <c r="I262" i="56"/>
  <c r="J262" i="56" s="1"/>
  <c r="I263" i="56"/>
  <c r="J263" i="56" s="1"/>
  <c r="I264" i="56"/>
  <c r="J264" i="56" s="1"/>
  <c r="I265" i="56"/>
  <c r="J265" i="56" s="1"/>
  <c r="I267" i="56"/>
  <c r="J267" i="56" s="1"/>
  <c r="K242" i="56"/>
  <c r="L242" i="56" s="1"/>
  <c r="M242" i="56" s="1"/>
  <c r="K243" i="56"/>
  <c r="L243" i="56" s="1"/>
  <c r="K244" i="56"/>
  <c r="L244" i="56" s="1"/>
  <c r="K245" i="56"/>
  <c r="L245" i="56" s="1"/>
  <c r="K246" i="56"/>
  <c r="L246" i="56" s="1"/>
  <c r="M246" i="56" s="1"/>
  <c r="K247" i="56"/>
  <c r="L247" i="56" s="1"/>
  <c r="M247" i="56" s="1"/>
  <c r="K249" i="56"/>
  <c r="L249" i="56" s="1"/>
  <c r="K250" i="56"/>
  <c r="L250" i="56" s="1"/>
  <c r="K251" i="56"/>
  <c r="L251" i="56" s="1"/>
  <c r="I242" i="56"/>
  <c r="J242" i="56" s="1"/>
  <c r="I243" i="56"/>
  <c r="J243" i="56" s="1"/>
  <c r="I244" i="56"/>
  <c r="J244" i="56" s="1"/>
  <c r="I245" i="56"/>
  <c r="J245" i="56" s="1"/>
  <c r="I246" i="56"/>
  <c r="J246" i="56" s="1"/>
  <c r="I247" i="56"/>
  <c r="J247" i="56" s="1"/>
  <c r="I249" i="56"/>
  <c r="J249" i="56" s="1"/>
  <c r="I250" i="56"/>
  <c r="J250" i="56" s="1"/>
  <c r="I251" i="56"/>
  <c r="J251" i="56" s="1"/>
  <c r="K233" i="56"/>
  <c r="L233" i="56" s="1"/>
  <c r="K235" i="56"/>
  <c r="L235" i="56" s="1"/>
  <c r="M235" i="56" s="1"/>
  <c r="K236" i="56"/>
  <c r="L236" i="56" s="1"/>
  <c r="M236" i="56" s="1"/>
  <c r="K238" i="56"/>
  <c r="L238" i="56" s="1"/>
  <c r="M238" i="56" s="1"/>
  <c r="K239" i="56"/>
  <c r="K241" i="56"/>
  <c r="L241" i="56" s="1"/>
  <c r="M241" i="56" s="1"/>
  <c r="I232" i="56"/>
  <c r="J232" i="56" s="1"/>
  <c r="I233" i="56"/>
  <c r="J233" i="56" s="1"/>
  <c r="I235" i="56"/>
  <c r="J235" i="56" s="1"/>
  <c r="I236" i="56"/>
  <c r="J236" i="56" s="1"/>
  <c r="I238" i="56"/>
  <c r="J238" i="56" s="1"/>
  <c r="I239" i="56"/>
  <c r="J239" i="56" s="1"/>
  <c r="I241" i="56"/>
  <c r="J241" i="56" s="1"/>
  <c r="K232" i="56"/>
  <c r="I228" i="56"/>
  <c r="J228" i="56" s="1"/>
  <c r="I229" i="56"/>
  <c r="J229" i="56" s="1"/>
  <c r="I231" i="56"/>
  <c r="J231" i="56" s="1"/>
  <c r="K98" i="56"/>
  <c r="L98" i="56" s="1"/>
  <c r="M98" i="56" s="1"/>
  <c r="K99" i="56"/>
  <c r="K100" i="56"/>
  <c r="L100" i="56" s="1"/>
  <c r="K101" i="56"/>
  <c r="K102" i="56"/>
  <c r="K103" i="56"/>
  <c r="L103" i="56" s="1"/>
  <c r="K104" i="56"/>
  <c r="L104" i="56" s="1"/>
  <c r="M104" i="56" s="1"/>
  <c r="K105" i="56"/>
  <c r="K106" i="56"/>
  <c r="K107" i="56"/>
  <c r="K108" i="56"/>
  <c r="L108" i="56" s="1"/>
  <c r="K109" i="56"/>
  <c r="L109" i="56" s="1"/>
  <c r="K110" i="56"/>
  <c r="L110" i="56" s="1"/>
  <c r="M110" i="56" s="1"/>
  <c r="K111" i="56"/>
  <c r="K112" i="56"/>
  <c r="L112" i="56" s="1"/>
  <c r="K113" i="56"/>
  <c r="K114" i="56"/>
  <c r="L114" i="56" s="1"/>
  <c r="M114" i="56" s="1"/>
  <c r="K115" i="56"/>
  <c r="L115" i="56" s="1"/>
  <c r="K116" i="56"/>
  <c r="L116" i="56" s="1"/>
  <c r="M116" i="56" s="1"/>
  <c r="K117" i="56"/>
  <c r="K118" i="56"/>
  <c r="K119" i="56"/>
  <c r="K120" i="56"/>
  <c r="L120" i="56" s="1"/>
  <c r="M120" i="56" s="1"/>
  <c r="K121" i="56"/>
  <c r="L121" i="56" s="1"/>
  <c r="K122" i="56"/>
  <c r="L122" i="56" s="1"/>
  <c r="M122" i="56" s="1"/>
  <c r="K123" i="56"/>
  <c r="K124" i="56"/>
  <c r="L124" i="56" s="1"/>
  <c r="K125" i="56"/>
  <c r="K126" i="56"/>
  <c r="L126" i="56" s="1"/>
  <c r="K127" i="56"/>
  <c r="L127" i="56" s="1"/>
  <c r="K128" i="56"/>
  <c r="L128" i="56" s="1"/>
  <c r="M128" i="56" s="1"/>
  <c r="K129" i="56"/>
  <c r="K130" i="56"/>
  <c r="K131" i="56"/>
  <c r="K132" i="56"/>
  <c r="L132" i="56" s="1"/>
  <c r="M132" i="56" s="1"/>
  <c r="K133" i="56"/>
  <c r="L133" i="56" s="1"/>
  <c r="K134" i="56"/>
  <c r="L134" i="56" s="1"/>
  <c r="M134" i="56" s="1"/>
  <c r="K135" i="56"/>
  <c r="K136" i="56"/>
  <c r="L136" i="56" s="1"/>
  <c r="K137" i="56"/>
  <c r="K138" i="56"/>
  <c r="L138" i="56" s="1"/>
  <c r="K139" i="56"/>
  <c r="L139" i="56" s="1"/>
  <c r="K140" i="56"/>
  <c r="L140" i="56" s="1"/>
  <c r="M140" i="56" s="1"/>
  <c r="K141" i="56"/>
  <c r="K142" i="56"/>
  <c r="K143" i="56"/>
  <c r="K144" i="56"/>
  <c r="K145" i="56"/>
  <c r="L145" i="56" s="1"/>
  <c r="K146" i="56"/>
  <c r="L146" i="56" s="1"/>
  <c r="M146" i="56" s="1"/>
  <c r="K147" i="56"/>
  <c r="K148" i="56"/>
  <c r="L148" i="56" s="1"/>
  <c r="K149" i="56"/>
  <c r="K150" i="56"/>
  <c r="L150" i="56" s="1"/>
  <c r="M150" i="56" s="1"/>
  <c r="K151" i="56"/>
  <c r="L151" i="56" s="1"/>
  <c r="K152" i="56"/>
  <c r="L152" i="56" s="1"/>
  <c r="M152" i="56" s="1"/>
  <c r="K153" i="56"/>
  <c r="K154" i="56"/>
  <c r="K155" i="56"/>
  <c r="K156" i="56"/>
  <c r="L156" i="56" s="1"/>
  <c r="M156" i="56" s="1"/>
  <c r="K157" i="56"/>
  <c r="L157" i="56" s="1"/>
  <c r="K158" i="56"/>
  <c r="L158" i="56" s="1"/>
  <c r="M158" i="56" s="1"/>
  <c r="K159" i="56"/>
  <c r="K160" i="56"/>
  <c r="L160" i="56" s="1"/>
  <c r="K161" i="56"/>
  <c r="K162" i="56"/>
  <c r="L162" i="56" s="1"/>
  <c r="K163" i="56"/>
  <c r="L163" i="56" s="1"/>
  <c r="K164" i="56"/>
  <c r="L164" i="56" s="1"/>
  <c r="M164" i="56" s="1"/>
  <c r="K165" i="56"/>
  <c r="K166" i="56"/>
  <c r="K167" i="56"/>
  <c r="K168" i="56"/>
  <c r="L168" i="56" s="1"/>
  <c r="M168" i="56" s="1"/>
  <c r="K169" i="56"/>
  <c r="L169" i="56" s="1"/>
  <c r="K170" i="56"/>
  <c r="L170" i="56" s="1"/>
  <c r="M170" i="56" s="1"/>
  <c r="K171" i="56"/>
  <c r="K172" i="56"/>
  <c r="L172" i="56" s="1"/>
  <c r="K173" i="56"/>
  <c r="K174" i="56"/>
  <c r="K175" i="56"/>
  <c r="L175" i="56" s="1"/>
  <c r="K176" i="56"/>
  <c r="L176" i="56" s="1"/>
  <c r="M176" i="56" s="1"/>
  <c r="K177" i="56"/>
  <c r="K178" i="56"/>
  <c r="K179" i="56"/>
  <c r="K180" i="56"/>
  <c r="L180" i="56" s="1"/>
  <c r="K181" i="56"/>
  <c r="L181" i="56" s="1"/>
  <c r="K182" i="56"/>
  <c r="L182" i="56" s="1"/>
  <c r="M182" i="56" s="1"/>
  <c r="K183" i="56"/>
  <c r="K184" i="56"/>
  <c r="L184" i="56" s="1"/>
  <c r="K185" i="56"/>
  <c r="K186" i="56"/>
  <c r="L186" i="56" s="1"/>
  <c r="M186" i="56" s="1"/>
  <c r="K187" i="56"/>
  <c r="L187" i="56" s="1"/>
  <c r="K188" i="56"/>
  <c r="L188" i="56" s="1"/>
  <c r="M188" i="56" s="1"/>
  <c r="K189" i="56"/>
  <c r="K190" i="56"/>
  <c r="K191" i="56"/>
  <c r="K192" i="56"/>
  <c r="L192" i="56" s="1"/>
  <c r="M192" i="56" s="1"/>
  <c r="K193" i="56"/>
  <c r="L193" i="56" s="1"/>
  <c r="K194" i="56"/>
  <c r="L194" i="56" s="1"/>
  <c r="M194" i="56" s="1"/>
  <c r="K195" i="56"/>
  <c r="K196" i="56"/>
  <c r="L196" i="56" s="1"/>
  <c r="K197" i="56"/>
  <c r="K198" i="56"/>
  <c r="L198" i="56" s="1"/>
  <c r="K199" i="56"/>
  <c r="L199" i="56" s="1"/>
  <c r="K200" i="56"/>
  <c r="L200" i="56" s="1"/>
  <c r="M200" i="56" s="1"/>
  <c r="K201" i="56"/>
  <c r="K202" i="56"/>
  <c r="K203" i="56"/>
  <c r="K204" i="56"/>
  <c r="L204" i="56" s="1"/>
  <c r="M204" i="56" s="1"/>
  <c r="K205" i="56"/>
  <c r="L205" i="56" s="1"/>
  <c r="K206" i="56"/>
  <c r="L206" i="56" s="1"/>
  <c r="M206" i="56" s="1"/>
  <c r="K207" i="56"/>
  <c r="K208" i="56"/>
  <c r="L208" i="56" s="1"/>
  <c r="K209" i="56"/>
  <c r="K210" i="56"/>
  <c r="L210" i="56" s="1"/>
  <c r="K211" i="56"/>
  <c r="L211" i="56" s="1"/>
  <c r="K212" i="56"/>
  <c r="L212" i="56" s="1"/>
  <c r="M212" i="56" s="1"/>
  <c r="K214" i="56"/>
  <c r="K215" i="56"/>
  <c r="K216" i="56"/>
  <c r="K217" i="56"/>
  <c r="K218" i="56"/>
  <c r="L218" i="56" s="1"/>
  <c r="K219" i="56"/>
  <c r="L219" i="56" s="1"/>
  <c r="M219" i="56" s="1"/>
  <c r="K220" i="56"/>
  <c r="K221" i="56"/>
  <c r="L221" i="56" s="1"/>
  <c r="K222" i="56"/>
  <c r="K223" i="56"/>
  <c r="L223" i="56" s="1"/>
  <c r="M223" i="56" s="1"/>
  <c r="K225" i="56"/>
  <c r="K226" i="56"/>
  <c r="L226" i="56" s="1"/>
  <c r="M226" i="56" s="1"/>
  <c r="K227" i="56"/>
  <c r="K228" i="56"/>
  <c r="K229" i="56"/>
  <c r="K231" i="56"/>
  <c r="L231" i="56" s="1"/>
  <c r="M231" i="56" s="1"/>
  <c r="I98" i="56"/>
  <c r="J98" i="56" s="1"/>
  <c r="I99" i="56"/>
  <c r="J99" i="56" s="1"/>
  <c r="I100" i="56"/>
  <c r="J100" i="56" s="1"/>
  <c r="I101" i="56"/>
  <c r="J101" i="56" s="1"/>
  <c r="I102" i="56"/>
  <c r="J102" i="56" s="1"/>
  <c r="I103" i="56"/>
  <c r="J103" i="56" s="1"/>
  <c r="I104" i="56"/>
  <c r="J104" i="56" s="1"/>
  <c r="I105" i="56"/>
  <c r="J105" i="56" s="1"/>
  <c r="I106" i="56"/>
  <c r="J106" i="56" s="1"/>
  <c r="I107" i="56"/>
  <c r="J107" i="56" s="1"/>
  <c r="I108" i="56"/>
  <c r="J108" i="56" s="1"/>
  <c r="I109" i="56"/>
  <c r="J109" i="56" s="1"/>
  <c r="I110" i="56"/>
  <c r="J110" i="56" s="1"/>
  <c r="I111" i="56"/>
  <c r="J111" i="56" s="1"/>
  <c r="I112" i="56"/>
  <c r="J112" i="56" s="1"/>
  <c r="I113" i="56"/>
  <c r="J113" i="56" s="1"/>
  <c r="I114" i="56"/>
  <c r="J114" i="56" s="1"/>
  <c r="I115" i="56"/>
  <c r="J115" i="56" s="1"/>
  <c r="I116" i="56"/>
  <c r="J116" i="56" s="1"/>
  <c r="I117" i="56"/>
  <c r="J117" i="56" s="1"/>
  <c r="I118" i="56"/>
  <c r="J118" i="56" s="1"/>
  <c r="I119" i="56"/>
  <c r="J119" i="56" s="1"/>
  <c r="I120" i="56"/>
  <c r="J120" i="56" s="1"/>
  <c r="I121" i="56"/>
  <c r="J121" i="56" s="1"/>
  <c r="I122" i="56"/>
  <c r="J122" i="56" s="1"/>
  <c r="I123" i="56"/>
  <c r="J123" i="56" s="1"/>
  <c r="I124" i="56"/>
  <c r="J124" i="56" s="1"/>
  <c r="I125" i="56"/>
  <c r="J125" i="56" s="1"/>
  <c r="I126" i="56"/>
  <c r="J126" i="56" s="1"/>
  <c r="I127" i="56"/>
  <c r="J127" i="56" s="1"/>
  <c r="I128" i="56"/>
  <c r="J128" i="56" s="1"/>
  <c r="I129" i="56"/>
  <c r="J129" i="56" s="1"/>
  <c r="I130" i="56"/>
  <c r="J130" i="56" s="1"/>
  <c r="I131" i="56"/>
  <c r="J131" i="56" s="1"/>
  <c r="I132" i="56"/>
  <c r="J132" i="56" s="1"/>
  <c r="I133" i="56"/>
  <c r="J133" i="56" s="1"/>
  <c r="I134" i="56"/>
  <c r="J134" i="56" s="1"/>
  <c r="I135" i="56"/>
  <c r="J135" i="56" s="1"/>
  <c r="I136" i="56"/>
  <c r="J136" i="56" s="1"/>
  <c r="I137" i="56"/>
  <c r="J137" i="56" s="1"/>
  <c r="I138" i="56"/>
  <c r="J138" i="56" s="1"/>
  <c r="I139" i="56"/>
  <c r="J139" i="56" s="1"/>
  <c r="I140" i="56"/>
  <c r="J140" i="56" s="1"/>
  <c r="I141" i="56"/>
  <c r="J141" i="56" s="1"/>
  <c r="I142" i="56"/>
  <c r="J142" i="56" s="1"/>
  <c r="I143" i="56"/>
  <c r="J143" i="56" s="1"/>
  <c r="I144" i="56"/>
  <c r="J144" i="56" s="1"/>
  <c r="I145" i="56"/>
  <c r="J145" i="56" s="1"/>
  <c r="I146" i="56"/>
  <c r="J146" i="56" s="1"/>
  <c r="I147" i="56"/>
  <c r="J147" i="56" s="1"/>
  <c r="I148" i="56"/>
  <c r="J148" i="56" s="1"/>
  <c r="I149" i="56"/>
  <c r="J149" i="56" s="1"/>
  <c r="I150" i="56"/>
  <c r="J150" i="56" s="1"/>
  <c r="I151" i="56"/>
  <c r="J151" i="56" s="1"/>
  <c r="I152" i="56"/>
  <c r="J152" i="56" s="1"/>
  <c r="I153" i="56"/>
  <c r="J153" i="56" s="1"/>
  <c r="I154" i="56"/>
  <c r="J154" i="56" s="1"/>
  <c r="I155" i="56"/>
  <c r="J155" i="56" s="1"/>
  <c r="I156" i="56"/>
  <c r="J156" i="56" s="1"/>
  <c r="I157" i="56"/>
  <c r="J157" i="56" s="1"/>
  <c r="I158" i="56"/>
  <c r="J158" i="56" s="1"/>
  <c r="I159" i="56"/>
  <c r="J159" i="56" s="1"/>
  <c r="I160" i="56"/>
  <c r="J160" i="56" s="1"/>
  <c r="I161" i="56"/>
  <c r="J161" i="56" s="1"/>
  <c r="I162" i="56"/>
  <c r="J162" i="56" s="1"/>
  <c r="I163" i="56"/>
  <c r="J163" i="56" s="1"/>
  <c r="I164" i="56"/>
  <c r="J164" i="56" s="1"/>
  <c r="I165" i="56"/>
  <c r="J165" i="56" s="1"/>
  <c r="I166" i="56"/>
  <c r="J166" i="56" s="1"/>
  <c r="I167" i="56"/>
  <c r="J167" i="56" s="1"/>
  <c r="I168" i="56"/>
  <c r="J168" i="56" s="1"/>
  <c r="I169" i="56"/>
  <c r="J169" i="56" s="1"/>
  <c r="I170" i="56"/>
  <c r="J170" i="56" s="1"/>
  <c r="I171" i="56"/>
  <c r="J171" i="56" s="1"/>
  <c r="I172" i="56"/>
  <c r="J172" i="56" s="1"/>
  <c r="I173" i="56"/>
  <c r="J173" i="56" s="1"/>
  <c r="I174" i="56"/>
  <c r="J174" i="56" s="1"/>
  <c r="I175" i="56"/>
  <c r="J175" i="56" s="1"/>
  <c r="I176" i="56"/>
  <c r="J176" i="56" s="1"/>
  <c r="I177" i="56"/>
  <c r="J177" i="56" s="1"/>
  <c r="I178" i="56"/>
  <c r="J178" i="56" s="1"/>
  <c r="I179" i="56"/>
  <c r="J179" i="56" s="1"/>
  <c r="I180" i="56"/>
  <c r="J180" i="56" s="1"/>
  <c r="I181" i="56"/>
  <c r="J181" i="56" s="1"/>
  <c r="I182" i="56"/>
  <c r="J182" i="56" s="1"/>
  <c r="I183" i="56"/>
  <c r="J183" i="56" s="1"/>
  <c r="I184" i="56"/>
  <c r="J184" i="56" s="1"/>
  <c r="I185" i="56"/>
  <c r="J185" i="56" s="1"/>
  <c r="I186" i="56"/>
  <c r="J186" i="56" s="1"/>
  <c r="I187" i="56"/>
  <c r="J187" i="56" s="1"/>
  <c r="I188" i="56"/>
  <c r="J188" i="56" s="1"/>
  <c r="I189" i="56"/>
  <c r="J189" i="56" s="1"/>
  <c r="I190" i="56"/>
  <c r="J190" i="56" s="1"/>
  <c r="I191" i="56"/>
  <c r="J191" i="56" s="1"/>
  <c r="I192" i="56"/>
  <c r="J192" i="56" s="1"/>
  <c r="I193" i="56"/>
  <c r="J193" i="56" s="1"/>
  <c r="I194" i="56"/>
  <c r="J194" i="56" s="1"/>
  <c r="I195" i="56"/>
  <c r="J195" i="56" s="1"/>
  <c r="I196" i="56"/>
  <c r="J196" i="56" s="1"/>
  <c r="I197" i="56"/>
  <c r="J197" i="56" s="1"/>
  <c r="I198" i="56"/>
  <c r="J198" i="56" s="1"/>
  <c r="I199" i="56"/>
  <c r="J199" i="56" s="1"/>
  <c r="I200" i="56"/>
  <c r="J200" i="56" s="1"/>
  <c r="I201" i="56"/>
  <c r="J201" i="56" s="1"/>
  <c r="I202" i="56"/>
  <c r="J202" i="56" s="1"/>
  <c r="I203" i="56"/>
  <c r="J203" i="56" s="1"/>
  <c r="I204" i="56"/>
  <c r="J204" i="56" s="1"/>
  <c r="I205" i="56"/>
  <c r="J205" i="56" s="1"/>
  <c r="I206" i="56"/>
  <c r="J206" i="56" s="1"/>
  <c r="I207" i="56"/>
  <c r="J207" i="56" s="1"/>
  <c r="I208" i="56"/>
  <c r="J208" i="56" s="1"/>
  <c r="I209" i="56"/>
  <c r="J209" i="56" s="1"/>
  <c r="I210" i="56"/>
  <c r="J210" i="56" s="1"/>
  <c r="I211" i="56"/>
  <c r="J211" i="56" s="1"/>
  <c r="I212" i="56"/>
  <c r="J212" i="56" s="1"/>
  <c r="I214" i="56"/>
  <c r="J214" i="56" s="1"/>
  <c r="I215" i="56"/>
  <c r="J215" i="56" s="1"/>
  <c r="I216" i="56"/>
  <c r="J216" i="56" s="1"/>
  <c r="I217" i="56"/>
  <c r="J217" i="56" s="1"/>
  <c r="I218" i="56"/>
  <c r="J218" i="56" s="1"/>
  <c r="I219" i="56"/>
  <c r="J219" i="56" s="1"/>
  <c r="I220" i="56"/>
  <c r="J220" i="56" s="1"/>
  <c r="I221" i="56"/>
  <c r="J221" i="56" s="1"/>
  <c r="I222" i="56"/>
  <c r="J222" i="56" s="1"/>
  <c r="I223" i="56"/>
  <c r="J223" i="56" s="1"/>
  <c r="I225" i="56"/>
  <c r="J225" i="56" s="1"/>
  <c r="I226" i="56"/>
  <c r="J226" i="56" s="1"/>
  <c r="I227" i="56"/>
  <c r="J227" i="56" s="1"/>
  <c r="K85" i="56"/>
  <c r="K86" i="56"/>
  <c r="K87" i="56"/>
  <c r="K88" i="56"/>
  <c r="K89" i="56"/>
  <c r="L89" i="56" s="1"/>
  <c r="K90" i="56"/>
  <c r="K91" i="56"/>
  <c r="K92" i="56"/>
  <c r="L92" i="56" s="1"/>
  <c r="K93" i="56"/>
  <c r="K94" i="56"/>
  <c r="K95" i="56"/>
  <c r="K96" i="56"/>
  <c r="I95" i="56"/>
  <c r="J95" i="56" s="1"/>
  <c r="I96" i="56"/>
  <c r="J96" i="56" s="1"/>
  <c r="I85" i="56"/>
  <c r="J85" i="56" s="1"/>
  <c r="I86" i="56"/>
  <c r="J86" i="56" s="1"/>
  <c r="I87" i="56"/>
  <c r="J87" i="56" s="1"/>
  <c r="I88" i="56"/>
  <c r="J88" i="56" s="1"/>
  <c r="I89" i="56"/>
  <c r="J89" i="56" s="1"/>
  <c r="I90" i="56"/>
  <c r="J90" i="56" s="1"/>
  <c r="I91" i="56"/>
  <c r="J91" i="56" s="1"/>
  <c r="I92" i="56"/>
  <c r="J92" i="56" s="1"/>
  <c r="I93" i="56"/>
  <c r="J93" i="56" s="1"/>
  <c r="I94" i="56"/>
  <c r="J94" i="56" s="1"/>
  <c r="K80" i="56"/>
  <c r="K81" i="56"/>
  <c r="L81" i="56" s="1"/>
  <c r="K82" i="56"/>
  <c r="K84" i="56"/>
  <c r="L84" i="56" s="1"/>
  <c r="M84" i="56" s="1"/>
  <c r="I80" i="56"/>
  <c r="J80" i="56" s="1"/>
  <c r="I81" i="56"/>
  <c r="J81" i="56" s="1"/>
  <c r="I82" i="56"/>
  <c r="J82" i="56" s="1"/>
  <c r="I84" i="56"/>
  <c r="J84" i="56" s="1"/>
  <c r="K67" i="56"/>
  <c r="K68" i="56"/>
  <c r="K69" i="56"/>
  <c r="K70" i="56"/>
  <c r="K71" i="56"/>
  <c r="K72" i="56"/>
  <c r="K73" i="56"/>
  <c r="K74" i="56"/>
  <c r="K75" i="56"/>
  <c r="K76" i="56"/>
  <c r="L76" i="56" s="1"/>
  <c r="K77" i="56"/>
  <c r="K78" i="56"/>
  <c r="I67" i="56"/>
  <c r="J67" i="56" s="1"/>
  <c r="I68" i="56"/>
  <c r="J68" i="56" s="1"/>
  <c r="I69" i="56"/>
  <c r="J69" i="56" s="1"/>
  <c r="I70" i="56"/>
  <c r="J70" i="56" s="1"/>
  <c r="I71" i="56"/>
  <c r="J71" i="56" s="1"/>
  <c r="I72" i="56"/>
  <c r="J72" i="56" s="1"/>
  <c r="I73" i="56"/>
  <c r="J73" i="56" s="1"/>
  <c r="I74" i="56"/>
  <c r="J74" i="56" s="1"/>
  <c r="I75" i="56"/>
  <c r="J75" i="56" s="1"/>
  <c r="I76" i="56"/>
  <c r="J76" i="56" s="1"/>
  <c r="I77" i="56"/>
  <c r="J77" i="56" s="1"/>
  <c r="I78" i="56"/>
  <c r="J78" i="56" s="1"/>
  <c r="K57" i="56"/>
  <c r="K58" i="56"/>
  <c r="K59" i="56"/>
  <c r="L59" i="56" s="1"/>
  <c r="K60" i="56"/>
  <c r="L60" i="56" s="1"/>
  <c r="K61" i="56"/>
  <c r="L61" i="56" s="1"/>
  <c r="K62" i="56"/>
  <c r="K63" i="56"/>
  <c r="L63" i="56" s="1"/>
  <c r="K64" i="56"/>
  <c r="K65" i="56"/>
  <c r="L65" i="56" s="1"/>
  <c r="I57" i="56"/>
  <c r="J57" i="56" s="1"/>
  <c r="I58" i="56"/>
  <c r="J58" i="56" s="1"/>
  <c r="I59" i="56"/>
  <c r="J59" i="56" s="1"/>
  <c r="I60" i="56"/>
  <c r="J60" i="56" s="1"/>
  <c r="I61" i="56"/>
  <c r="J61" i="56" s="1"/>
  <c r="I62" i="56"/>
  <c r="J62" i="56" s="1"/>
  <c r="I63" i="56"/>
  <c r="J63" i="56" s="1"/>
  <c r="I64" i="56"/>
  <c r="J64" i="56" s="1"/>
  <c r="I65" i="56"/>
  <c r="J65" i="56" s="1"/>
  <c r="L258" i="56" l="1"/>
  <c r="M258" i="56" s="1"/>
  <c r="M210" i="56"/>
  <c r="M138" i="56"/>
  <c r="L174" i="56"/>
  <c r="M174" i="56" s="1"/>
  <c r="L102" i="56"/>
  <c r="M102" i="56" s="1"/>
  <c r="M198" i="56"/>
  <c r="M180" i="56"/>
  <c r="M162" i="56"/>
  <c r="M126" i="56"/>
  <c r="M108" i="56"/>
  <c r="L217" i="56"/>
  <c r="M217" i="56" s="1"/>
  <c r="L144" i="56"/>
  <c r="M144" i="56" s="1"/>
  <c r="M264" i="56"/>
  <c r="M221" i="56"/>
  <c r="M208" i="56"/>
  <c r="M196" i="56"/>
  <c r="M184" i="56"/>
  <c r="M172" i="56"/>
  <c r="M160" i="56"/>
  <c r="M148" i="56"/>
  <c r="M136" i="56"/>
  <c r="M124" i="56"/>
  <c r="M112" i="56"/>
  <c r="M100" i="56"/>
  <c r="M261" i="56"/>
  <c r="L254" i="56"/>
  <c r="M254" i="56" s="1"/>
  <c r="L202" i="56"/>
  <c r="M202" i="56" s="1"/>
  <c r="L178" i="56"/>
  <c r="M178" i="56" s="1"/>
  <c r="L154" i="56"/>
  <c r="M154" i="56" s="1"/>
  <c r="L118" i="56"/>
  <c r="M118" i="56" s="1"/>
  <c r="L253" i="56"/>
  <c r="M253" i="56" s="1"/>
  <c r="L215" i="56"/>
  <c r="M215" i="56" s="1"/>
  <c r="L190" i="56"/>
  <c r="M190" i="56" s="1"/>
  <c r="L166" i="56"/>
  <c r="M166" i="56" s="1"/>
  <c r="L142" i="56"/>
  <c r="M142" i="56" s="1"/>
  <c r="L130" i="56"/>
  <c r="M130" i="56" s="1"/>
  <c r="L106" i="56"/>
  <c r="M106" i="56" s="1"/>
  <c r="L267" i="56"/>
  <c r="M267" i="56" s="1"/>
  <c r="L260" i="56"/>
  <c r="M260" i="56" s="1"/>
  <c r="L252" i="56"/>
  <c r="M252" i="56" s="1"/>
  <c r="M251" i="56"/>
  <c r="M245" i="56"/>
  <c r="M249" i="56"/>
  <c r="M243" i="56"/>
  <c r="M250" i="56"/>
  <c r="M244" i="56"/>
  <c r="L222" i="56"/>
  <c r="M222" i="56" s="1"/>
  <c r="L216" i="56"/>
  <c r="M216" i="56" s="1"/>
  <c r="L209" i="56"/>
  <c r="M209" i="56" s="1"/>
  <c r="L203" i="56"/>
  <c r="M203" i="56" s="1"/>
  <c r="L197" i="56"/>
  <c r="M197" i="56" s="1"/>
  <c r="L191" i="56"/>
  <c r="M191" i="56" s="1"/>
  <c r="L185" i="56"/>
  <c r="M185" i="56" s="1"/>
  <c r="L179" i="56"/>
  <c r="M179" i="56" s="1"/>
  <c r="L173" i="56"/>
  <c r="M173" i="56" s="1"/>
  <c r="L167" i="56"/>
  <c r="M167" i="56" s="1"/>
  <c r="L161" i="56"/>
  <c r="M161" i="56" s="1"/>
  <c r="L155" i="56"/>
  <c r="M155" i="56" s="1"/>
  <c r="L149" i="56"/>
  <c r="M149" i="56" s="1"/>
  <c r="L143" i="56"/>
  <c r="M143" i="56" s="1"/>
  <c r="L137" i="56"/>
  <c r="M137" i="56" s="1"/>
  <c r="L131" i="56"/>
  <c r="M131" i="56" s="1"/>
  <c r="L125" i="56"/>
  <c r="M125" i="56" s="1"/>
  <c r="L119" i="56"/>
  <c r="M119" i="56" s="1"/>
  <c r="L113" i="56"/>
  <c r="M113" i="56" s="1"/>
  <c r="L107" i="56"/>
  <c r="M107" i="56" s="1"/>
  <c r="L101" i="56"/>
  <c r="M101" i="56" s="1"/>
  <c r="M233" i="56"/>
  <c r="M218" i="56"/>
  <c r="M211" i="56"/>
  <c r="M205" i="56"/>
  <c r="M199" i="56"/>
  <c r="M193" i="56"/>
  <c r="M187" i="56"/>
  <c r="M181" i="56"/>
  <c r="M175" i="56"/>
  <c r="M169" i="56"/>
  <c r="M163" i="56"/>
  <c r="M157" i="56"/>
  <c r="M151" i="56"/>
  <c r="M145" i="56"/>
  <c r="M139" i="56"/>
  <c r="M133" i="56"/>
  <c r="M127" i="56"/>
  <c r="M121" i="56"/>
  <c r="M115" i="56"/>
  <c r="M109" i="56"/>
  <c r="M103" i="56"/>
  <c r="L220" i="56"/>
  <c r="M220" i="56" s="1"/>
  <c r="L214" i="56"/>
  <c r="M214" i="56" s="1"/>
  <c r="L207" i="56"/>
  <c r="M207" i="56" s="1"/>
  <c r="L201" i="56"/>
  <c r="M201" i="56" s="1"/>
  <c r="L195" i="56"/>
  <c r="M195" i="56" s="1"/>
  <c r="L189" i="56"/>
  <c r="M189" i="56" s="1"/>
  <c r="L183" i="56"/>
  <c r="M183" i="56" s="1"/>
  <c r="L177" i="56"/>
  <c r="M177" i="56" s="1"/>
  <c r="L171" i="56"/>
  <c r="M171" i="56" s="1"/>
  <c r="L165" i="56"/>
  <c r="M165" i="56" s="1"/>
  <c r="L159" i="56"/>
  <c r="M159" i="56" s="1"/>
  <c r="L153" i="56"/>
  <c r="M153" i="56" s="1"/>
  <c r="L147" i="56"/>
  <c r="M147" i="56" s="1"/>
  <c r="L141" i="56"/>
  <c r="M141" i="56" s="1"/>
  <c r="L135" i="56"/>
  <c r="M135" i="56" s="1"/>
  <c r="L129" i="56"/>
  <c r="M129" i="56" s="1"/>
  <c r="L123" i="56"/>
  <c r="M123" i="56" s="1"/>
  <c r="L117" i="56"/>
  <c r="M117" i="56" s="1"/>
  <c r="L111" i="56"/>
  <c r="M111" i="56" s="1"/>
  <c r="L105" i="56"/>
  <c r="M105" i="56" s="1"/>
  <c r="L99" i="56"/>
  <c r="M99" i="56" s="1"/>
  <c r="L239" i="56"/>
  <c r="M239" i="56" s="1"/>
  <c r="L232" i="56"/>
  <c r="M232" i="56" s="1"/>
  <c r="L225" i="56"/>
  <c r="M225" i="56" s="1"/>
  <c r="L229" i="56"/>
  <c r="M229" i="56" s="1"/>
  <c r="L228" i="56"/>
  <c r="M228" i="56" s="1"/>
  <c r="L227" i="56"/>
  <c r="M227" i="56" s="1"/>
  <c r="M81" i="56"/>
  <c r="M63" i="56"/>
  <c r="L73" i="56"/>
  <c r="M73" i="56" s="1"/>
  <c r="M92" i="56"/>
  <c r="L64" i="56"/>
  <c r="M64" i="56" s="1"/>
  <c r="L58" i="56"/>
  <c r="M58" i="56" s="1"/>
  <c r="M61" i="56"/>
  <c r="L77" i="56"/>
  <c r="M77" i="56" s="1"/>
  <c r="L71" i="56"/>
  <c r="M71" i="56" s="1"/>
  <c r="L82" i="56"/>
  <c r="M82" i="56" s="1"/>
  <c r="L96" i="56"/>
  <c r="M96" i="56" s="1"/>
  <c r="L90" i="56"/>
  <c r="M90" i="56" s="1"/>
  <c r="M60" i="56"/>
  <c r="M76" i="56"/>
  <c r="M89" i="56"/>
  <c r="L62" i="56"/>
  <c r="M62" i="56" s="1"/>
  <c r="M65" i="56"/>
  <c r="M59" i="56"/>
  <c r="L75" i="56"/>
  <c r="M75" i="56" s="1"/>
  <c r="L69" i="56"/>
  <c r="M69" i="56" s="1"/>
  <c r="L80" i="56"/>
  <c r="M80" i="56" s="1"/>
  <c r="L94" i="56"/>
  <c r="M94" i="56" s="1"/>
  <c r="L88" i="56"/>
  <c r="M88" i="56" s="1"/>
  <c r="L57" i="56"/>
  <c r="M57" i="56" s="1"/>
  <c r="L70" i="56"/>
  <c r="M70" i="56" s="1"/>
  <c r="L95" i="56"/>
  <c r="M95" i="56" s="1"/>
  <c r="L74" i="56"/>
  <c r="M74" i="56" s="1"/>
  <c r="L68" i="56"/>
  <c r="M68" i="56" s="1"/>
  <c r="L93" i="56"/>
  <c r="M93" i="56" s="1"/>
  <c r="L87" i="56"/>
  <c r="M87" i="56" s="1"/>
  <c r="L67" i="56"/>
  <c r="M67" i="56" s="1"/>
  <c r="L86" i="56"/>
  <c r="M86" i="56" s="1"/>
  <c r="L78" i="56"/>
  <c r="M78" i="56" s="1"/>
  <c r="L72" i="56"/>
  <c r="M72" i="56" s="1"/>
  <c r="L91" i="56"/>
  <c r="M91" i="56" s="1"/>
  <c r="L85" i="56"/>
  <c r="M85" i="56" s="1"/>
  <c r="K45" i="56"/>
  <c r="K46" i="56"/>
  <c r="L46" i="56" s="1"/>
  <c r="M46" i="56" s="1"/>
  <c r="K47" i="56"/>
  <c r="K48" i="56"/>
  <c r="K49" i="56"/>
  <c r="L49" i="56" s="1"/>
  <c r="K50" i="56"/>
  <c r="L50" i="56" s="1"/>
  <c r="K51" i="56"/>
  <c r="K52" i="56"/>
  <c r="L52" i="56" s="1"/>
  <c r="M52" i="56" s="1"/>
  <c r="K53" i="56"/>
  <c r="K54" i="56"/>
  <c r="L54" i="56" s="1"/>
  <c r="K55" i="56"/>
  <c r="L55" i="56" s="1"/>
  <c r="I45" i="56"/>
  <c r="J45" i="56" s="1"/>
  <c r="I46" i="56"/>
  <c r="J46" i="56" s="1"/>
  <c r="I47" i="56"/>
  <c r="J47" i="56" s="1"/>
  <c r="I48" i="56"/>
  <c r="J48" i="56" s="1"/>
  <c r="I49" i="56"/>
  <c r="J49" i="56" s="1"/>
  <c r="I50" i="56"/>
  <c r="J50" i="56" s="1"/>
  <c r="I51" i="56"/>
  <c r="J51" i="56" s="1"/>
  <c r="I52" i="56"/>
  <c r="J52" i="56" s="1"/>
  <c r="I53" i="56"/>
  <c r="J53" i="56" s="1"/>
  <c r="I54" i="56"/>
  <c r="J54" i="56" s="1"/>
  <c r="I55" i="56"/>
  <c r="J55" i="56" s="1"/>
  <c r="K34" i="56"/>
  <c r="L34" i="56" s="1"/>
  <c r="M34" i="56" s="1"/>
  <c r="K35" i="56"/>
  <c r="K36" i="56"/>
  <c r="L36" i="56" s="1"/>
  <c r="K37" i="56"/>
  <c r="L37" i="56" s="1"/>
  <c r="K38" i="56"/>
  <c r="L38" i="56" s="1"/>
  <c r="K39" i="56"/>
  <c r="K40" i="56"/>
  <c r="L40" i="56" s="1"/>
  <c r="M40" i="56" s="1"/>
  <c r="K41" i="56"/>
  <c r="K42" i="56"/>
  <c r="K43" i="56"/>
  <c r="L43" i="56" s="1"/>
  <c r="K44" i="56"/>
  <c r="L44" i="56" s="1"/>
  <c r="I34" i="56"/>
  <c r="J34" i="56" s="1"/>
  <c r="I35" i="56"/>
  <c r="J35" i="56" s="1"/>
  <c r="I36" i="56"/>
  <c r="J36" i="56" s="1"/>
  <c r="I37" i="56"/>
  <c r="J37" i="56" s="1"/>
  <c r="I38" i="56"/>
  <c r="J38" i="56" s="1"/>
  <c r="I39" i="56"/>
  <c r="J39" i="56" s="1"/>
  <c r="I40" i="56"/>
  <c r="J40" i="56" s="1"/>
  <c r="I41" i="56"/>
  <c r="J41" i="56" s="1"/>
  <c r="I42" i="56"/>
  <c r="J42" i="56" s="1"/>
  <c r="I43" i="56"/>
  <c r="J43" i="56" s="1"/>
  <c r="I44" i="56"/>
  <c r="J44" i="56" s="1"/>
  <c r="K33" i="56"/>
  <c r="I33" i="56"/>
  <c r="J33" i="56" s="1"/>
  <c r="M13" i="53"/>
  <c r="J13" i="53"/>
  <c r="I13" i="53"/>
  <c r="K16" i="53"/>
  <c r="L16" i="53" s="1"/>
  <c r="M16" i="53" s="1"/>
  <c r="I16" i="53"/>
  <c r="J16" i="53" s="1"/>
  <c r="K15" i="53"/>
  <c r="L15" i="53" s="1"/>
  <c r="M15" i="53" s="1"/>
  <c r="I15" i="53"/>
  <c r="J15" i="53" s="1"/>
  <c r="I12" i="53"/>
  <c r="J12" i="53" s="1"/>
  <c r="K269" i="56" l="1"/>
  <c r="L41" i="56"/>
  <c r="M41" i="56" s="1"/>
  <c r="L53" i="56"/>
  <c r="M53" i="56" s="1"/>
  <c r="M36" i="56"/>
  <c r="L35" i="56"/>
  <c r="M35" i="56" s="1"/>
  <c r="M54" i="56"/>
  <c r="L48" i="56"/>
  <c r="M48" i="56" s="1"/>
  <c r="L47" i="56"/>
  <c r="M47" i="56" s="1"/>
  <c r="L42" i="56"/>
  <c r="M42" i="56" s="1"/>
  <c r="L39" i="56"/>
  <c r="M39" i="56" s="1"/>
  <c r="M44" i="56"/>
  <c r="M38" i="56"/>
  <c r="L51" i="56"/>
  <c r="M51" i="56" s="1"/>
  <c r="L45" i="56"/>
  <c r="M45" i="56" s="1"/>
  <c r="M50" i="56"/>
  <c r="M43" i="56"/>
  <c r="M37" i="56"/>
  <c r="M55" i="56"/>
  <c r="M49" i="56"/>
  <c r="M12" i="56"/>
  <c r="L33" i="56"/>
  <c r="M33" i="56" s="1"/>
  <c r="K18" i="53"/>
  <c r="M12" i="53"/>
  <c r="B15" i="58" l="1"/>
  <c r="C15" i="58" s="1"/>
  <c r="M269" i="56"/>
  <c r="M18" i="53"/>
  <c r="K25" i="52" l="1"/>
  <c r="L25" i="52" s="1"/>
  <c r="M25" i="52" s="1"/>
  <c r="I25" i="52"/>
  <c r="J25" i="52" s="1"/>
  <c r="K23" i="52"/>
  <c r="L23" i="52" s="1"/>
  <c r="I23" i="52"/>
  <c r="J23" i="52" s="1"/>
  <c r="K21" i="52"/>
  <c r="I21" i="52"/>
  <c r="J21" i="52" s="1"/>
  <c r="K20" i="52"/>
  <c r="L20" i="52" s="1"/>
  <c r="I20" i="52"/>
  <c r="J20" i="52" s="1"/>
  <c r="K18" i="52"/>
  <c r="L18" i="52" s="1"/>
  <c r="M18" i="52" s="1"/>
  <c r="I18" i="52"/>
  <c r="J18" i="52" s="1"/>
  <c r="K17" i="52"/>
  <c r="I17" i="52"/>
  <c r="J17" i="52" s="1"/>
  <c r="K15" i="52"/>
  <c r="L15" i="52" s="1"/>
  <c r="I15" i="52"/>
  <c r="J15" i="52" s="1"/>
  <c r="K14" i="52"/>
  <c r="I14" i="52"/>
  <c r="J14" i="52" s="1"/>
  <c r="K12" i="52"/>
  <c r="L12" i="52" s="1"/>
  <c r="M12" i="52" s="1"/>
  <c r="I12" i="52"/>
  <c r="J12" i="52" s="1"/>
  <c r="M40" i="51"/>
  <c r="M41" i="51"/>
  <c r="M42" i="51"/>
  <c r="M43" i="51"/>
  <c r="M44" i="51"/>
  <c r="M45" i="51"/>
  <c r="M46" i="51"/>
  <c r="M47" i="51"/>
  <c r="M49" i="51"/>
  <c r="M50" i="51"/>
  <c r="M51" i="51"/>
  <c r="M53" i="51"/>
  <c r="M54" i="51"/>
  <c r="M55" i="51"/>
  <c r="M56" i="51"/>
  <c r="M57" i="51"/>
  <c r="M59" i="51"/>
  <c r="M61" i="51"/>
  <c r="M62" i="51"/>
  <c r="M64" i="51"/>
  <c r="M65" i="51"/>
  <c r="M66" i="51"/>
  <c r="M68" i="51"/>
  <c r="M69" i="51"/>
  <c r="M71" i="51"/>
  <c r="M72" i="51"/>
  <c r="M73" i="51"/>
  <c r="M74" i="51"/>
  <c r="M76" i="51"/>
  <c r="M77" i="51"/>
  <c r="M79" i="51"/>
  <c r="L40" i="51"/>
  <c r="L41" i="51"/>
  <c r="L42" i="51"/>
  <c r="L43" i="51"/>
  <c r="L44" i="51"/>
  <c r="L45" i="51"/>
  <c r="L46" i="51"/>
  <c r="L47" i="51"/>
  <c r="L49" i="51"/>
  <c r="L50" i="51"/>
  <c r="L51" i="51"/>
  <c r="L53" i="51"/>
  <c r="L54" i="51"/>
  <c r="L55" i="51"/>
  <c r="L56" i="51"/>
  <c r="L57" i="51"/>
  <c r="L59" i="51"/>
  <c r="L61" i="51"/>
  <c r="L62" i="51"/>
  <c r="L64" i="51"/>
  <c r="L65" i="51"/>
  <c r="L66" i="51"/>
  <c r="L68" i="51"/>
  <c r="L69" i="51"/>
  <c r="L71" i="51"/>
  <c r="L72" i="51"/>
  <c r="L73" i="51"/>
  <c r="L74" i="51"/>
  <c r="L76" i="51"/>
  <c r="L77" i="51"/>
  <c r="L79" i="51"/>
  <c r="K40" i="51"/>
  <c r="K41" i="51"/>
  <c r="K42" i="51"/>
  <c r="K43" i="51"/>
  <c r="K44" i="51"/>
  <c r="K45" i="51"/>
  <c r="K46" i="51"/>
  <c r="K47" i="51"/>
  <c r="K49" i="51"/>
  <c r="K50" i="51"/>
  <c r="K51" i="51"/>
  <c r="K53" i="51"/>
  <c r="K54" i="51"/>
  <c r="K55" i="51"/>
  <c r="K56" i="51"/>
  <c r="K57" i="51"/>
  <c r="K59" i="51"/>
  <c r="K61" i="51"/>
  <c r="K62" i="51"/>
  <c r="K64" i="51"/>
  <c r="K65" i="51"/>
  <c r="K66" i="51"/>
  <c r="K68" i="51"/>
  <c r="K69" i="51"/>
  <c r="K71" i="51"/>
  <c r="K72" i="51"/>
  <c r="K73" i="51"/>
  <c r="K74" i="51"/>
  <c r="K76" i="51"/>
  <c r="K77" i="51"/>
  <c r="K79" i="51"/>
  <c r="K80" i="51"/>
  <c r="L80" i="51" s="1"/>
  <c r="J40" i="51"/>
  <c r="J41" i="51"/>
  <c r="J42" i="51"/>
  <c r="J43" i="51"/>
  <c r="J44" i="51"/>
  <c r="J45" i="51"/>
  <c r="J46" i="51"/>
  <c r="J47" i="51"/>
  <c r="J49" i="51"/>
  <c r="J50" i="51"/>
  <c r="J51" i="51"/>
  <c r="J53" i="51"/>
  <c r="J54" i="51"/>
  <c r="J55" i="51"/>
  <c r="J56" i="51"/>
  <c r="J57" i="51"/>
  <c r="J59" i="51"/>
  <c r="J61" i="51"/>
  <c r="J62" i="51"/>
  <c r="J64" i="51"/>
  <c r="J65" i="51"/>
  <c r="J66" i="51"/>
  <c r="J68" i="51"/>
  <c r="J69" i="51"/>
  <c r="J71" i="51"/>
  <c r="J72" i="51"/>
  <c r="J73" i="51"/>
  <c r="J74" i="51"/>
  <c r="J76" i="51"/>
  <c r="J77" i="51"/>
  <c r="J79" i="51"/>
  <c r="I40" i="51"/>
  <c r="I41" i="51"/>
  <c r="I42" i="51"/>
  <c r="I43" i="51"/>
  <c r="I44" i="51"/>
  <c r="I45" i="51"/>
  <c r="I46" i="51"/>
  <c r="I47" i="51"/>
  <c r="I49" i="51"/>
  <c r="I50" i="51"/>
  <c r="I51" i="51"/>
  <c r="I53" i="51"/>
  <c r="I54" i="51"/>
  <c r="I55" i="51"/>
  <c r="I56" i="51"/>
  <c r="I57" i="51"/>
  <c r="I59" i="51"/>
  <c r="I61" i="51"/>
  <c r="I62" i="51"/>
  <c r="I64" i="51"/>
  <c r="I65" i="51"/>
  <c r="I66" i="51"/>
  <c r="I68" i="51"/>
  <c r="I69" i="51"/>
  <c r="I71" i="51"/>
  <c r="I72" i="51"/>
  <c r="I73" i="51"/>
  <c r="I74" i="51"/>
  <c r="I76" i="51"/>
  <c r="I77" i="51"/>
  <c r="I79" i="51"/>
  <c r="I80" i="51"/>
  <c r="J80" i="51" s="1"/>
  <c r="M22" i="51"/>
  <c r="M23" i="51"/>
  <c r="M24" i="51"/>
  <c r="M25" i="51"/>
  <c r="M26" i="51"/>
  <c r="M27" i="51"/>
  <c r="M28" i="51"/>
  <c r="M29" i="51"/>
  <c r="M30" i="51"/>
  <c r="L23" i="51"/>
  <c r="L24" i="51"/>
  <c r="L25" i="51"/>
  <c r="L27" i="51"/>
  <c r="L29" i="51"/>
  <c r="K23" i="51"/>
  <c r="K24" i="51"/>
  <c r="K25" i="51"/>
  <c r="K27" i="51"/>
  <c r="K29" i="51"/>
  <c r="J23" i="51"/>
  <c r="J24" i="51"/>
  <c r="J25" i="51"/>
  <c r="J27" i="51"/>
  <c r="J29" i="51"/>
  <c r="I23" i="51"/>
  <c r="I24" i="51"/>
  <c r="I25" i="51"/>
  <c r="I27" i="51"/>
  <c r="I29" i="51"/>
  <c r="J20" i="51"/>
  <c r="I20" i="51"/>
  <c r="K20" i="51"/>
  <c r="L20" i="51"/>
  <c r="M20" i="51"/>
  <c r="K38" i="51"/>
  <c r="I38" i="51"/>
  <c r="J38" i="51" s="1"/>
  <c r="K37" i="51"/>
  <c r="I37" i="51"/>
  <c r="J37" i="51" s="1"/>
  <c r="K35" i="51"/>
  <c r="L35" i="51" s="1"/>
  <c r="M35" i="51" s="1"/>
  <c r="I35" i="51"/>
  <c r="J35" i="51" s="1"/>
  <c r="K34" i="51"/>
  <c r="L34" i="51" s="1"/>
  <c r="M34" i="51" s="1"/>
  <c r="I34" i="51"/>
  <c r="J34" i="51" s="1"/>
  <c r="K33" i="51"/>
  <c r="I33" i="51"/>
  <c r="J33" i="51" s="1"/>
  <c r="K32" i="51"/>
  <c r="I32" i="51"/>
  <c r="J32" i="51" s="1"/>
  <c r="K30" i="51"/>
  <c r="I30" i="51"/>
  <c r="J30" i="51" s="1"/>
  <c r="K21" i="51"/>
  <c r="I21" i="51"/>
  <c r="J21" i="51" s="1"/>
  <c r="K19" i="51"/>
  <c r="I19" i="51"/>
  <c r="J19" i="51" s="1"/>
  <c r="K17" i="51"/>
  <c r="L17" i="51" s="1"/>
  <c r="M17" i="51" s="1"/>
  <c r="I17" i="51"/>
  <c r="J17" i="51" s="1"/>
  <c r="K16" i="51"/>
  <c r="L16" i="51" s="1"/>
  <c r="M16" i="51" s="1"/>
  <c r="I16" i="51"/>
  <c r="J16" i="51" s="1"/>
  <c r="K15" i="51"/>
  <c r="I15" i="51"/>
  <c r="J15" i="51" s="1"/>
  <c r="K13" i="51"/>
  <c r="L13" i="51" s="1"/>
  <c r="M13" i="51" s="1"/>
  <c r="I13" i="51"/>
  <c r="J13" i="51" s="1"/>
  <c r="K12" i="51"/>
  <c r="I12" i="51"/>
  <c r="J12" i="51" s="1"/>
  <c r="K40" i="50"/>
  <c r="J40" i="50"/>
  <c r="I40" i="50"/>
  <c r="K43" i="50"/>
  <c r="J43" i="50"/>
  <c r="I43" i="50"/>
  <c r="K44" i="50"/>
  <c r="I44" i="50"/>
  <c r="J44" i="50" s="1"/>
  <c r="K41" i="50"/>
  <c r="I41" i="50"/>
  <c r="J41" i="50" s="1"/>
  <c r="K38" i="50"/>
  <c r="I38" i="50"/>
  <c r="J38" i="50" s="1"/>
  <c r="K37" i="50"/>
  <c r="I37" i="50"/>
  <c r="J37" i="50" s="1"/>
  <c r="K36" i="50"/>
  <c r="I36" i="50"/>
  <c r="J36" i="50" s="1"/>
  <c r="K35" i="50"/>
  <c r="I35" i="50"/>
  <c r="J35" i="50" s="1"/>
  <c r="K33" i="50"/>
  <c r="I33" i="50"/>
  <c r="J33" i="50" s="1"/>
  <c r="K31" i="50"/>
  <c r="I31" i="50"/>
  <c r="J31" i="50" s="1"/>
  <c r="K20" i="50"/>
  <c r="I20" i="50"/>
  <c r="J20" i="50" s="1"/>
  <c r="K19" i="50"/>
  <c r="I19" i="50"/>
  <c r="J19" i="50" s="1"/>
  <c r="K15" i="50"/>
  <c r="I15" i="50"/>
  <c r="J15" i="50" s="1"/>
  <c r="K30" i="50"/>
  <c r="I30" i="50"/>
  <c r="J30" i="50" s="1"/>
  <c r="K14" i="50"/>
  <c r="I14" i="50"/>
  <c r="J14" i="50" s="1"/>
  <c r="K45" i="50"/>
  <c r="L45" i="50" s="1"/>
  <c r="M45" i="50" s="1"/>
  <c r="I45" i="50"/>
  <c r="J45" i="50" s="1"/>
  <c r="K28" i="50"/>
  <c r="L28" i="50" s="1"/>
  <c r="I28" i="50"/>
  <c r="J28" i="50" s="1"/>
  <c r="K26" i="50"/>
  <c r="I26" i="50"/>
  <c r="J26" i="50" s="1"/>
  <c r="K25" i="50"/>
  <c r="I25" i="50"/>
  <c r="J25" i="50" s="1"/>
  <c r="K23" i="50"/>
  <c r="L23" i="50" s="1"/>
  <c r="M23" i="50" s="1"/>
  <c r="I23" i="50"/>
  <c r="J23" i="50" s="1"/>
  <c r="K22" i="50"/>
  <c r="L22" i="50" s="1"/>
  <c r="I22" i="50"/>
  <c r="J22" i="50" s="1"/>
  <c r="K21" i="50"/>
  <c r="I21" i="50"/>
  <c r="J21" i="50" s="1"/>
  <c r="K17" i="50"/>
  <c r="I17" i="50"/>
  <c r="J17" i="50" s="1"/>
  <c r="K16" i="50"/>
  <c r="I16" i="50"/>
  <c r="J16" i="50" s="1"/>
  <c r="K13" i="50"/>
  <c r="L13" i="50" s="1"/>
  <c r="M13" i="50" s="1"/>
  <c r="I13" i="50"/>
  <c r="J13" i="50" s="1"/>
  <c r="K12" i="50"/>
  <c r="I12" i="50"/>
  <c r="J12" i="50" s="1"/>
  <c r="I16" i="49"/>
  <c r="J16" i="49"/>
  <c r="K16" i="49"/>
  <c r="L16" i="49"/>
  <c r="M16" i="49"/>
  <c r="J23" i="49"/>
  <c r="I23" i="49"/>
  <c r="I24" i="49"/>
  <c r="J24" i="49" s="1"/>
  <c r="K24" i="49"/>
  <c r="L24" i="49" s="1"/>
  <c r="K23" i="49"/>
  <c r="L23" i="49"/>
  <c r="M23" i="49"/>
  <c r="K14" i="49"/>
  <c r="I14" i="49"/>
  <c r="J14" i="49" s="1"/>
  <c r="K15" i="49"/>
  <c r="L15" i="49" s="1"/>
  <c r="M15" i="49" s="1"/>
  <c r="I15" i="49"/>
  <c r="J15" i="49" s="1"/>
  <c r="K13" i="49"/>
  <c r="I13" i="49"/>
  <c r="J13" i="49" s="1"/>
  <c r="K29" i="49"/>
  <c r="I29" i="49"/>
  <c r="J29" i="49" s="1"/>
  <c r="K27" i="49"/>
  <c r="L27" i="49" s="1"/>
  <c r="M27" i="49" s="1"/>
  <c r="I27" i="49"/>
  <c r="J27" i="49" s="1"/>
  <c r="K25" i="49"/>
  <c r="L25" i="49" s="1"/>
  <c r="M25" i="49" s="1"/>
  <c r="I25" i="49"/>
  <c r="J25" i="49" s="1"/>
  <c r="K22" i="49"/>
  <c r="I22" i="49"/>
  <c r="J22" i="49" s="1"/>
  <c r="K20" i="49"/>
  <c r="L20" i="49" s="1"/>
  <c r="I20" i="49"/>
  <c r="J20" i="49" s="1"/>
  <c r="K19" i="49"/>
  <c r="I19" i="49"/>
  <c r="J19" i="49" s="1"/>
  <c r="K18" i="49"/>
  <c r="L18" i="49" s="1"/>
  <c r="M18" i="49" s="1"/>
  <c r="I18" i="49"/>
  <c r="J18" i="49" s="1"/>
  <c r="K12" i="49"/>
  <c r="I12" i="49"/>
  <c r="J12" i="49" s="1"/>
  <c r="M22" i="47"/>
  <c r="M23" i="47"/>
  <c r="M24" i="47"/>
  <c r="M25" i="47"/>
  <c r="M26" i="47"/>
  <c r="M27" i="47"/>
  <c r="L22" i="47"/>
  <c r="L23" i="47"/>
  <c r="L24" i="47"/>
  <c r="L25" i="47"/>
  <c r="L26" i="47"/>
  <c r="L27" i="47"/>
  <c r="K22" i="47"/>
  <c r="K23" i="47"/>
  <c r="K24" i="47"/>
  <c r="K25" i="47"/>
  <c r="K26" i="47"/>
  <c r="K27" i="47"/>
  <c r="J22" i="47"/>
  <c r="J23" i="47"/>
  <c r="J24" i="47"/>
  <c r="J25" i="47"/>
  <c r="J26" i="47"/>
  <c r="J27" i="47"/>
  <c r="I22" i="47"/>
  <c r="I23" i="47"/>
  <c r="I24" i="47"/>
  <c r="I25" i="47"/>
  <c r="I26" i="47"/>
  <c r="I27" i="47"/>
  <c r="M80" i="51" l="1"/>
  <c r="K82" i="51"/>
  <c r="B13" i="58" s="1"/>
  <c r="C13" i="58" s="1"/>
  <c r="L17" i="52"/>
  <c r="M17" i="52" s="1"/>
  <c r="L14" i="52"/>
  <c r="M14" i="52" s="1"/>
  <c r="M15" i="52"/>
  <c r="L21" i="52"/>
  <c r="M21" i="52" s="1"/>
  <c r="M23" i="52"/>
  <c r="M20" i="52"/>
  <c r="K27" i="52"/>
  <c r="B14" i="58" s="1"/>
  <c r="C14" i="58" s="1"/>
  <c r="L12" i="51"/>
  <c r="M12" i="51" s="1"/>
  <c r="L15" i="51"/>
  <c r="M15" i="51" s="1"/>
  <c r="L21" i="51"/>
  <c r="M21" i="51" s="1"/>
  <c r="L33" i="51"/>
  <c r="M33" i="51" s="1"/>
  <c r="L19" i="51"/>
  <c r="M19" i="51" s="1"/>
  <c r="L32" i="51"/>
  <c r="M32" i="51" s="1"/>
  <c r="L30" i="51"/>
  <c r="L38" i="51"/>
  <c r="M38" i="51" s="1"/>
  <c r="L37" i="51"/>
  <c r="M37" i="51" s="1"/>
  <c r="L44" i="50"/>
  <c r="M44" i="50" s="1"/>
  <c r="L40" i="50"/>
  <c r="M40" i="50" s="1"/>
  <c r="L43" i="50"/>
  <c r="M43" i="50" s="1"/>
  <c r="M41" i="50"/>
  <c r="L41" i="50"/>
  <c r="L38" i="50"/>
  <c r="M38" i="50" s="1"/>
  <c r="L37" i="50"/>
  <c r="M37" i="50" s="1"/>
  <c r="L36" i="50"/>
  <c r="M36" i="50" s="1"/>
  <c r="L35" i="50"/>
  <c r="M35" i="50" s="1"/>
  <c r="L33" i="50"/>
  <c r="M33" i="50" s="1"/>
  <c r="L31" i="50"/>
  <c r="M31" i="50" s="1"/>
  <c r="L20" i="50"/>
  <c r="M20" i="50" s="1"/>
  <c r="L25" i="50"/>
  <c r="M25" i="50" s="1"/>
  <c r="L19" i="50"/>
  <c r="M19" i="50" s="1"/>
  <c r="L15" i="50"/>
  <c r="M15" i="50" s="1"/>
  <c r="L30" i="50"/>
  <c r="M30" i="50" s="1"/>
  <c r="L14" i="50"/>
  <c r="M14" i="50" s="1"/>
  <c r="K47" i="50"/>
  <c r="B12" i="58" s="1"/>
  <c r="C12" i="58" s="1"/>
  <c r="L21" i="50"/>
  <c r="M21" i="50" s="1"/>
  <c r="M22" i="50"/>
  <c r="M28" i="50"/>
  <c r="L17" i="50"/>
  <c r="M17" i="50" s="1"/>
  <c r="L16" i="50"/>
  <c r="M16" i="50" s="1"/>
  <c r="L26" i="50"/>
  <c r="M26" i="50" s="1"/>
  <c r="L12" i="50"/>
  <c r="M12" i="50" s="1"/>
  <c r="M24" i="49"/>
  <c r="L19" i="49"/>
  <c r="M19" i="49" s="1"/>
  <c r="K31" i="49"/>
  <c r="B11" i="58" s="1"/>
  <c r="C11" i="58" s="1"/>
  <c r="L13" i="49"/>
  <c r="M13" i="49" s="1"/>
  <c r="L14" i="49"/>
  <c r="M14" i="49" s="1"/>
  <c r="L12" i="49"/>
  <c r="M12" i="49" s="1"/>
  <c r="L22" i="49"/>
  <c r="M22" i="49" s="1"/>
  <c r="M20" i="49"/>
  <c r="L29" i="49"/>
  <c r="M29" i="49" s="1"/>
  <c r="M27" i="52" l="1"/>
  <c r="M82" i="51"/>
  <c r="M47" i="50"/>
  <c r="M31" i="49"/>
  <c r="K12" i="47" l="1"/>
  <c r="I12" i="47"/>
  <c r="J12" i="47" s="1"/>
  <c r="K33" i="47"/>
  <c r="L33" i="47" s="1"/>
  <c r="M33" i="47" s="1"/>
  <c r="I33" i="47"/>
  <c r="J33" i="47" s="1"/>
  <c r="K32" i="47"/>
  <c r="L32" i="47" s="1"/>
  <c r="M32" i="47" s="1"/>
  <c r="I32" i="47"/>
  <c r="J32" i="47" s="1"/>
  <c r="K31" i="47"/>
  <c r="L31" i="47" s="1"/>
  <c r="I31" i="47"/>
  <c r="J31" i="47" s="1"/>
  <c r="K30" i="47"/>
  <c r="I30" i="47"/>
  <c r="J30" i="47" s="1"/>
  <c r="K29" i="47"/>
  <c r="I29" i="47"/>
  <c r="J29" i="47" s="1"/>
  <c r="K28" i="47"/>
  <c r="I28" i="47"/>
  <c r="J28" i="47" s="1"/>
  <c r="K20" i="47"/>
  <c r="I20" i="47"/>
  <c r="J20" i="47" s="1"/>
  <c r="K19" i="47"/>
  <c r="L19" i="47" s="1"/>
  <c r="M19" i="47" s="1"/>
  <c r="I19" i="47"/>
  <c r="J19" i="47" s="1"/>
  <c r="K18" i="47"/>
  <c r="L18" i="47" s="1"/>
  <c r="M18" i="47" s="1"/>
  <c r="I18" i="47"/>
  <c r="J18" i="47" s="1"/>
  <c r="K17" i="47"/>
  <c r="I17" i="47"/>
  <c r="J17" i="47" s="1"/>
  <c r="K16" i="47"/>
  <c r="I16" i="47"/>
  <c r="J16" i="47" s="1"/>
  <c r="K15" i="47"/>
  <c r="I15" i="47"/>
  <c r="J15" i="47" s="1"/>
  <c r="K13" i="47"/>
  <c r="I13" i="47"/>
  <c r="J13" i="47" s="1"/>
  <c r="K52" i="46"/>
  <c r="I52" i="46"/>
  <c r="J52" i="46" s="1"/>
  <c r="K51" i="46"/>
  <c r="I51" i="46"/>
  <c r="J51" i="46" s="1"/>
  <c r="K50" i="46"/>
  <c r="L50" i="46" s="1"/>
  <c r="M50" i="46" s="1"/>
  <c r="I50" i="46"/>
  <c r="J50" i="46" s="1"/>
  <c r="I47" i="46"/>
  <c r="J47" i="46" s="1"/>
  <c r="K47" i="46"/>
  <c r="L47" i="46" s="1"/>
  <c r="I42" i="46"/>
  <c r="J42" i="46" s="1"/>
  <c r="I43" i="46"/>
  <c r="J43" i="46" s="1"/>
  <c r="K43" i="46"/>
  <c r="L43" i="46" s="1"/>
  <c r="K42" i="46"/>
  <c r="L42" i="46"/>
  <c r="M42" i="46"/>
  <c r="K35" i="47" l="1"/>
  <c r="B10" i="58" s="1"/>
  <c r="C10" i="58" s="1"/>
  <c r="L12" i="47"/>
  <c r="M12" i="47" s="1"/>
  <c r="L16" i="47"/>
  <c r="M16" i="47" s="1"/>
  <c r="L30" i="47"/>
  <c r="M30" i="47" s="1"/>
  <c r="M31" i="47"/>
  <c r="L15" i="47"/>
  <c r="M15" i="47" s="1"/>
  <c r="L20" i="47"/>
  <c r="M20" i="47" s="1"/>
  <c r="L29" i="47"/>
  <c r="M29" i="47" s="1"/>
  <c r="L13" i="47"/>
  <c r="M13" i="47" s="1"/>
  <c r="L28" i="47"/>
  <c r="M28" i="47" s="1"/>
  <c r="L17" i="47"/>
  <c r="M17" i="47" s="1"/>
  <c r="L52" i="46"/>
  <c r="M52" i="46" s="1"/>
  <c r="L51" i="46"/>
  <c r="M51" i="46" s="1"/>
  <c r="M47" i="46"/>
  <c r="M43" i="46"/>
  <c r="I34" i="46"/>
  <c r="J34" i="46" s="1"/>
  <c r="I35" i="46"/>
  <c r="J35" i="46" s="1"/>
  <c r="I36" i="46"/>
  <c r="J36" i="46" s="1"/>
  <c r="I37" i="46"/>
  <c r="J37" i="46" s="1"/>
  <c r="I30" i="46"/>
  <c r="J30" i="46" s="1"/>
  <c r="K37" i="46"/>
  <c r="L37" i="46" s="1"/>
  <c r="K36" i="46"/>
  <c r="L36" i="46"/>
  <c r="M36" i="46"/>
  <c r="K35" i="46"/>
  <c r="L35" i="46" s="1"/>
  <c r="K34" i="46"/>
  <c r="L34" i="46" s="1"/>
  <c r="K30" i="46"/>
  <c r="L30" i="46" s="1"/>
  <c r="I16" i="46"/>
  <c r="J16" i="46"/>
  <c r="K16" i="46"/>
  <c r="L16" i="46" s="1"/>
  <c r="K27" i="46"/>
  <c r="I27" i="46"/>
  <c r="J27" i="46" s="1"/>
  <c r="K26" i="46"/>
  <c r="I26" i="46"/>
  <c r="J26" i="46" s="1"/>
  <c r="K25" i="46"/>
  <c r="I25" i="46"/>
  <c r="J25" i="46" s="1"/>
  <c r="K24" i="46"/>
  <c r="I24" i="46"/>
  <c r="J24" i="46" s="1"/>
  <c r="K23" i="46"/>
  <c r="L23" i="46" s="1"/>
  <c r="M23" i="46" s="1"/>
  <c r="I23" i="46"/>
  <c r="J23" i="46" s="1"/>
  <c r="K22" i="46"/>
  <c r="I22" i="46"/>
  <c r="J22" i="46" s="1"/>
  <c r="K21" i="46"/>
  <c r="I21" i="46"/>
  <c r="J21" i="46" s="1"/>
  <c r="K20" i="46"/>
  <c r="I20" i="46"/>
  <c r="J20" i="46" s="1"/>
  <c r="K29" i="46"/>
  <c r="I29" i="46"/>
  <c r="J29" i="46" s="1"/>
  <c r="K28" i="46"/>
  <c r="I28" i="46"/>
  <c r="J28" i="46" s="1"/>
  <c r="K19" i="46"/>
  <c r="I19" i="46"/>
  <c r="J19" i="46" s="1"/>
  <c r="K18" i="46"/>
  <c r="I18" i="46"/>
  <c r="J18" i="46" s="1"/>
  <c r="K17" i="46"/>
  <c r="I17" i="46"/>
  <c r="J17" i="46" s="1"/>
  <c r="K48" i="46"/>
  <c r="I48" i="46"/>
  <c r="J48" i="46" s="1"/>
  <c r="K46" i="46"/>
  <c r="I46" i="46"/>
  <c r="J46" i="46" s="1"/>
  <c r="K44" i="46"/>
  <c r="L44" i="46" s="1"/>
  <c r="M44" i="46" s="1"/>
  <c r="I44" i="46"/>
  <c r="J44" i="46" s="1"/>
  <c r="K41" i="46"/>
  <c r="L41" i="46" s="1"/>
  <c r="M41" i="46" s="1"/>
  <c r="I41" i="46"/>
  <c r="J41" i="46" s="1"/>
  <c r="K39" i="46"/>
  <c r="L39" i="46" s="1"/>
  <c r="M39" i="46" s="1"/>
  <c r="I39" i="46"/>
  <c r="J39" i="46" s="1"/>
  <c r="K38" i="46"/>
  <c r="I38" i="46"/>
  <c r="J38" i="46" s="1"/>
  <c r="K33" i="46"/>
  <c r="I33" i="46"/>
  <c r="J33" i="46" s="1"/>
  <c r="K31" i="46"/>
  <c r="L31" i="46" s="1"/>
  <c r="M31" i="46" s="1"/>
  <c r="I31" i="46"/>
  <c r="J31" i="46" s="1"/>
  <c r="K14" i="46"/>
  <c r="L14" i="46" s="1"/>
  <c r="M14" i="46" s="1"/>
  <c r="I14" i="46"/>
  <c r="J14" i="46" s="1"/>
  <c r="K12" i="46"/>
  <c r="L12" i="46" s="1"/>
  <c r="M12" i="46" s="1"/>
  <c r="I12" i="46"/>
  <c r="J12" i="46" s="1"/>
  <c r="M35" i="47" l="1"/>
  <c r="M16" i="46"/>
  <c r="M34" i="46"/>
  <c r="M37" i="46"/>
  <c r="M35" i="46"/>
  <c r="M30" i="46"/>
  <c r="L27" i="46"/>
  <c r="M27" i="46" s="1"/>
  <c r="L26" i="46"/>
  <c r="M26" i="46" s="1"/>
  <c r="L25" i="46"/>
  <c r="M25" i="46" s="1"/>
  <c r="L24" i="46"/>
  <c r="M24" i="46" s="1"/>
  <c r="L22" i="46"/>
  <c r="M22" i="46" s="1"/>
  <c r="L21" i="46"/>
  <c r="M21" i="46" s="1"/>
  <c r="L20" i="46"/>
  <c r="M20" i="46" s="1"/>
  <c r="L29" i="46"/>
  <c r="M29" i="46" s="1"/>
  <c r="L28" i="46"/>
  <c r="M28" i="46" s="1"/>
  <c r="L19" i="46"/>
  <c r="M19" i="46" s="1"/>
  <c r="L18" i="46"/>
  <c r="M18" i="46" s="1"/>
  <c r="L17" i="46"/>
  <c r="M17" i="46" s="1"/>
  <c r="L38" i="46"/>
  <c r="M38" i="46" s="1"/>
  <c r="L33" i="46"/>
  <c r="M33" i="46" s="1"/>
  <c r="L48" i="46"/>
  <c r="M48" i="46" s="1"/>
  <c r="L46" i="46"/>
  <c r="M46" i="46" s="1"/>
  <c r="K54" i="46"/>
  <c r="B9" i="58" s="1"/>
  <c r="C9" i="58" s="1"/>
  <c r="I14" i="40"/>
  <c r="J14" i="40" s="1"/>
  <c r="I16" i="40"/>
  <c r="J16" i="40" s="1"/>
  <c r="I17" i="40"/>
  <c r="J17" i="40" s="1"/>
  <c r="I19" i="40"/>
  <c r="J19" i="40" s="1"/>
  <c r="I20" i="40"/>
  <c r="J20" i="40" s="1"/>
  <c r="I21" i="40"/>
  <c r="J21" i="40" s="1"/>
  <c r="I23" i="40"/>
  <c r="J23" i="40" s="1"/>
  <c r="I24" i="40"/>
  <c r="J24" i="40" s="1"/>
  <c r="I26" i="40"/>
  <c r="J26" i="40" s="1"/>
  <c r="I27" i="40"/>
  <c r="J27" i="40" s="1"/>
  <c r="M54" i="46" l="1"/>
  <c r="K14" i="40"/>
  <c r="K16" i="40"/>
  <c r="K17" i="40"/>
  <c r="K19" i="40"/>
  <c r="K20" i="40"/>
  <c r="K21" i="40"/>
  <c r="K23" i="40"/>
  <c r="K24" i="40"/>
  <c r="K26" i="40"/>
  <c r="K27" i="40"/>
  <c r="K12" i="40"/>
  <c r="L14" i="40" l="1"/>
  <c r="M14" i="40" s="1"/>
  <c r="L16" i="40"/>
  <c r="L17" i="40"/>
  <c r="L19" i="40"/>
  <c r="M19" i="40" s="1"/>
  <c r="L20" i="40"/>
  <c r="M20" i="40" s="1"/>
  <c r="L21" i="40"/>
  <c r="L23" i="40"/>
  <c r="M23" i="40" s="1"/>
  <c r="L24" i="40"/>
  <c r="M24" i="40" s="1"/>
  <c r="L26" i="40"/>
  <c r="L27" i="40"/>
  <c r="I12" i="40"/>
  <c r="J12" i="40" s="1"/>
  <c r="M26" i="40" l="1"/>
  <c r="M17" i="40"/>
  <c r="M27" i="40"/>
  <c r="M21" i="40"/>
  <c r="M16" i="40"/>
  <c r="L12" i="40"/>
  <c r="M12" i="40" s="1"/>
  <c r="K29" i="40" l="1"/>
  <c r="B8" i="58" s="1"/>
  <c r="C8" i="58" s="1"/>
  <c r="M29" i="40" l="1"/>
  <c r="B16" i="58" l="1"/>
  <c r="B17" i="58" s="1"/>
  <c r="C16" i="58" l="1"/>
  <c r="C17" i="58" s="1"/>
</calcChain>
</file>

<file path=xl/sharedStrings.xml><?xml version="1.0" encoding="utf-8"?>
<sst xmlns="http://schemas.openxmlformats.org/spreadsheetml/2006/main" count="1783" uniqueCount="961">
  <si>
    <t>A</t>
  </si>
  <si>
    <t>B</t>
  </si>
  <si>
    <t>C</t>
  </si>
  <si>
    <t>E</t>
  </si>
  <si>
    <t>I</t>
  </si>
  <si>
    <t>J</t>
  </si>
  <si>
    <t>K</t>
  </si>
  <si>
    <t>M</t>
  </si>
  <si>
    <t>Cena za MJ</t>
  </si>
  <si>
    <t>Cena za predpokladané množstvo MJ</t>
  </si>
  <si>
    <t>bez DPH (EUR)</t>
  </si>
  <si>
    <t>DPH (EUR)</t>
  </si>
  <si>
    <t>s DPH (EUR)</t>
  </si>
  <si>
    <t xml:space="preserve">P. č. </t>
  </si>
  <si>
    <t xml:space="preserve">Verejný obstarávateľ/kupujúci: </t>
  </si>
  <si>
    <t>Univerzita Pavla Jozefa Šafárika v Košiciach</t>
  </si>
  <si>
    <r>
      <t xml:space="preserve">názov / katalóg. číslo / opis 
/ link na web produktu
</t>
    </r>
    <r>
      <rPr>
        <b/>
        <sz val="10"/>
        <color rgb="FFFF0000"/>
        <rFont val="Arial"/>
        <family val="2"/>
        <charset val="238"/>
      </rPr>
      <t>(vyplní uchádzač)</t>
    </r>
  </si>
  <si>
    <t>Merná jednotka
(MJ)</t>
  </si>
  <si>
    <t>Predpokladané množstvo MJ</t>
  </si>
  <si>
    <t>H</t>
  </si>
  <si>
    <t>ks</t>
  </si>
  <si>
    <t>D</t>
  </si>
  <si>
    <t>G</t>
  </si>
  <si>
    <t xml:space="preserve">L </t>
  </si>
  <si>
    <t>O</t>
  </si>
  <si>
    <t>G/100 x H</t>
  </si>
  <si>
    <t>G + I</t>
  </si>
  <si>
    <t>E x G</t>
  </si>
  <si>
    <t>K/100 x H</t>
  </si>
  <si>
    <t>K + L</t>
  </si>
  <si>
    <r>
      <t xml:space="preserve">Sadzba DPH (%) * 
</t>
    </r>
    <r>
      <rPr>
        <b/>
        <sz val="8"/>
        <color rgb="FFFF0000"/>
        <rFont val="Arial"/>
        <family val="2"/>
        <charset val="238"/>
      </rPr>
      <t>(vyplní uchádzač)</t>
    </r>
  </si>
  <si>
    <r>
      <t xml:space="preserve">bez DPH (EUR)
</t>
    </r>
    <r>
      <rPr>
        <b/>
        <sz val="8"/>
        <color rgb="FFFF0000"/>
        <rFont val="Arial"/>
        <family val="2"/>
        <charset val="238"/>
      </rPr>
      <t>(vyplní uchádzač)</t>
    </r>
  </si>
  <si>
    <t>špecifikácia opis a parametre položky
 podľa požiadavky verejného obstarávateľa</t>
  </si>
  <si>
    <t>Názov položky</t>
  </si>
  <si>
    <t xml:space="preserve">Predmet zákazky/dohody: </t>
  </si>
  <si>
    <t xml:space="preserve">Príloha č. 1 k RD - Špecifikácia a cena </t>
  </si>
  <si>
    <t>Základná doska 1</t>
  </si>
  <si>
    <t>Základná doska 2</t>
  </si>
  <si>
    <t>Socket LGA 1151</t>
  </si>
  <si>
    <t>Socket LGA 2066</t>
  </si>
  <si>
    <t>Socket LGA 1200</t>
  </si>
  <si>
    <t>Základná doska 3</t>
  </si>
  <si>
    <t xml:space="preserve">Základná doska 4 
</t>
  </si>
  <si>
    <t>Socket AM4</t>
  </si>
  <si>
    <t>Základná doska 5</t>
  </si>
  <si>
    <t>Základná doska 6</t>
  </si>
  <si>
    <t>Základná doska 7</t>
  </si>
  <si>
    <t>Socket LGA 1700</t>
  </si>
  <si>
    <t>Základná doska 8</t>
  </si>
  <si>
    <t>Základná doska 9</t>
  </si>
  <si>
    <t>ARM</t>
  </si>
  <si>
    <t>Základná doska 10</t>
  </si>
  <si>
    <t>Rozširujúca doska PoE pre Základnú dosku 10</t>
  </si>
  <si>
    <t>cena 
kategórie spolu 
v EUR s DPH</t>
  </si>
  <si>
    <t>Procesor 1</t>
  </si>
  <si>
    <t>Procesor 2</t>
  </si>
  <si>
    <t>Socket LGA 1151 - Osobné PC (benchmark ku 17.01.2022)</t>
  </si>
  <si>
    <t>Socket LGA 1200 - Osobné PC (benchmark ku 02.02.2022)</t>
  </si>
  <si>
    <t>Procesor 3</t>
  </si>
  <si>
    <t xml:space="preserve">Procesor 4 
</t>
  </si>
  <si>
    <t xml:space="preserve">Procesor 5 
</t>
  </si>
  <si>
    <t xml:space="preserve">Procesor 6
</t>
  </si>
  <si>
    <t>Procesor 7</t>
  </si>
  <si>
    <t>Procesor 8</t>
  </si>
  <si>
    <t>Procesor 9</t>
  </si>
  <si>
    <t>Procesor 10</t>
  </si>
  <si>
    <t>Procesor 11</t>
  </si>
  <si>
    <t>Procesor 12</t>
  </si>
  <si>
    <t>Procesor 13</t>
  </si>
  <si>
    <t>Procesor 14</t>
  </si>
  <si>
    <t xml:space="preserve">Procesor 15
</t>
  </si>
  <si>
    <t xml:space="preserve">Procesor 16
</t>
  </si>
  <si>
    <t>Procesor 17</t>
  </si>
  <si>
    <t xml:space="preserve">Procesor 18
</t>
  </si>
  <si>
    <t>Socket AM4 - benchmark ku 02.02.2022</t>
  </si>
  <si>
    <t>Procesor 19</t>
  </si>
  <si>
    <t>Procesor 20</t>
  </si>
  <si>
    <t>Procesor 21</t>
  </si>
  <si>
    <t>Procesor 22</t>
  </si>
  <si>
    <t>Procesor 23</t>
  </si>
  <si>
    <t>Procesor 24</t>
  </si>
  <si>
    <t>Procesor 25</t>
  </si>
  <si>
    <t>Procesor 26</t>
  </si>
  <si>
    <t>Procesor 27</t>
  </si>
  <si>
    <t xml:space="preserve"> Procesor 28</t>
  </si>
  <si>
    <t>Procesor 29</t>
  </si>
  <si>
    <t>Socket LGA 1700 Osobné PC (benchmark ku 13.01.2022)</t>
  </si>
  <si>
    <t>Chladiče - aktívne</t>
  </si>
  <si>
    <t>Chladič 1</t>
  </si>
  <si>
    <t>Chladič 2</t>
  </si>
  <si>
    <t>Chladič 3</t>
  </si>
  <si>
    <t>Chladiaca pasta 1</t>
  </si>
  <si>
    <t>Chladiaca pasta 2</t>
  </si>
  <si>
    <t>Chladiaca pasta 3</t>
  </si>
  <si>
    <t>Chladiaca pasta</t>
  </si>
  <si>
    <t>Jack Spojka</t>
  </si>
  <si>
    <t>Rozdvojka jack</t>
  </si>
  <si>
    <t>Spojka Jack 3,5mm</t>
  </si>
  <si>
    <t>Kábel predlžovací Jack 3.5mm -  Jack 3.5mm</t>
  </si>
  <si>
    <t>Kábel predlžovací 1</t>
  </si>
  <si>
    <t>Kábel predlžovací 2</t>
  </si>
  <si>
    <t>Kábel predlžovací 3</t>
  </si>
  <si>
    <t>Kábel prepojovací 1</t>
  </si>
  <si>
    <t>Kábel prepojovací 2</t>
  </si>
  <si>
    <t>Kábel prepojovací 3</t>
  </si>
  <si>
    <t>Audio</t>
  </si>
  <si>
    <t>Audio kábel XLR M/XLR F 1</t>
  </si>
  <si>
    <t>Audio kábel XLR M/XLR F 2</t>
  </si>
  <si>
    <t>Audio kábel XLR F/Jack Stereo 6.3mm Male 1</t>
  </si>
  <si>
    <t>Audio kábel XLR F/Jack Stereo 6.3mm Male 2</t>
  </si>
  <si>
    <t>Audio kábel Jack 6.3mm M/Jack 6.3mm M</t>
  </si>
  <si>
    <t>Mikrofón 1</t>
  </si>
  <si>
    <t>Mikrofón 2</t>
  </si>
  <si>
    <t>Mikrofón k PC1</t>
  </si>
  <si>
    <t>Mikrofón k PC2</t>
  </si>
  <si>
    <t>Konferenčný mikrofón 1</t>
  </si>
  <si>
    <t>Konferenčný mikrofón 2</t>
  </si>
  <si>
    <t>Hlasový komunikátor</t>
  </si>
  <si>
    <r>
      <t xml:space="preserve">F/F, 3.5mm/3.5mm
</t>
    </r>
    <r>
      <rPr>
        <b/>
        <sz val="10"/>
        <color theme="1"/>
        <rFont val="Arial"/>
        <family val="2"/>
        <charset val="238"/>
      </rPr>
      <t>Referenčná vzorka spĺňajúca požadovanú špecifikáciu: napríklad - Jack3.5mm-Jack3.5mm spojka F/F, adaptér, alebo ekvivalent</t>
    </r>
  </si>
  <si>
    <r>
      <t xml:space="preserve">Rozdvojka jack 3,5mm (4 pólový) na 2x3,5mm M/F, 20cm, audio, 
</t>
    </r>
    <r>
      <rPr>
        <b/>
        <sz val="10"/>
        <rFont val="Arial"/>
        <family val="2"/>
        <charset val="238"/>
      </rPr>
      <t xml:space="preserve">Referenčná vzorka spĺňajúca požadovanú špecifikáciu: napríklad kabel GEMBIRD rozdvojka jack 3,5mm (4 pólový) na 2x3,5mm M/F, 20cm, audio </t>
    </r>
    <r>
      <rPr>
        <sz val="10"/>
        <rFont val="Arial"/>
        <family val="2"/>
        <charset val="238"/>
      </rPr>
      <t>,</t>
    </r>
    <r>
      <rPr>
        <b/>
        <sz val="10"/>
        <rFont val="Arial"/>
        <family val="2"/>
        <charset val="238"/>
      </rPr>
      <t xml:space="preserve"> alebo ekvivalent</t>
    </r>
  </si>
  <si>
    <r>
      <t xml:space="preserve">M/F, dĺžka: 2m
</t>
    </r>
    <r>
      <rPr>
        <b/>
        <sz val="10"/>
        <color theme="1"/>
        <rFont val="Arial"/>
        <family val="2"/>
        <charset val="238"/>
      </rPr>
      <t>Referenčná vzorka spĺňajúca požadovanú špecifikáciu: napríklad - Jack3.5mm-Jack3.5mm kábel M/F, 2.0m, predlžovací, alebo ekvivalent</t>
    </r>
  </si>
  <si>
    <r>
      <t xml:space="preserve">M/F, dĺžka: min. 5m
</t>
    </r>
    <r>
      <rPr>
        <b/>
        <sz val="10"/>
        <color theme="1"/>
        <rFont val="Arial"/>
        <family val="2"/>
        <charset val="238"/>
      </rPr>
      <t>Referenčná vzorka spĺňajúca požadovanú špecifikáciu: napríklad - Jack3.5mm-Jack3.5mm kábel M/F, 5.0m, predlžovací, alebo ekvivalent</t>
    </r>
  </si>
  <si>
    <r>
      <t xml:space="preserve">M/F, dĺžka: min. 10m
</t>
    </r>
    <r>
      <rPr>
        <b/>
        <sz val="10"/>
        <color theme="1"/>
        <rFont val="Arial"/>
        <family val="2"/>
        <charset val="238"/>
      </rPr>
      <t>Referenčná vzorka spĺňajúca požadovanú špecifikáciu: napríklad - Jack3.5mm-Jack3.5mm kábel M/F, 10.0m, predlžovací, alebo ekvivalent</t>
    </r>
  </si>
  <si>
    <r>
      <t xml:space="preserve">M/M, dĺžka: 2m
</t>
    </r>
    <r>
      <rPr>
        <b/>
        <sz val="10"/>
        <color theme="1"/>
        <rFont val="Arial"/>
        <family val="2"/>
        <charset val="238"/>
      </rPr>
      <t>Referenčná vzorka spĺňajúca požadovanú špecifikáciu: napríklad - Jack3.5mm-Jack3.5mm kábel M/M, 2.0m, prepojovací, alebo ekvivalent</t>
    </r>
  </si>
  <si>
    <r>
      <t xml:space="preserve">M/M, dĺžka: min. 5m
</t>
    </r>
    <r>
      <rPr>
        <b/>
        <sz val="10"/>
        <color theme="1"/>
        <rFont val="Arial"/>
        <family val="2"/>
        <charset val="238"/>
      </rPr>
      <t>Referenčná vzorka spĺňajúca požadovanú špecifikáciu: napríklad - Jack3.5mm-Jack3.5mm kábel M/M, 5.0m, prepojovací, alebo ekvivalent</t>
    </r>
  </si>
  <si>
    <r>
      <t xml:space="preserve">M/M, dĺžka: min. 10m
</t>
    </r>
    <r>
      <rPr>
        <b/>
        <sz val="10"/>
        <color theme="1"/>
        <rFont val="Arial"/>
        <family val="2"/>
        <charset val="238"/>
      </rPr>
      <t>Referenčná vzorka spĺňajúca požadovanú špecifikáciu: napríklad - Jack3.5mm-Jack3.5mm kábel M/M 10.0m, prepojovací, alebo ekvivalent</t>
    </r>
  </si>
  <si>
    <r>
      <t xml:space="preserve">Mikrofónový kábel prémiovej kvality, maximálne tienenie 4-vodičovým káblom, dĺžka min. 15 m, čierna farba
</t>
    </r>
    <r>
      <rPr>
        <b/>
        <sz val="10"/>
        <color theme="1"/>
        <rFont val="Arial"/>
        <family val="2"/>
        <charset val="238"/>
      </rPr>
      <t>Referenčná vzorka spĺňajúca požadovanú špecifikáciu: napríklad - Roland RMC-GQ50, alebo ekvivalent</t>
    </r>
  </si>
  <si>
    <r>
      <t xml:space="preserve">Mikrofónový kábel prémiovej kvality, maximálne tienenie 4-vodičovým káblom, dĺžka min. 4,5 m, čierna farba
</t>
    </r>
    <r>
      <rPr>
        <b/>
        <sz val="10"/>
        <color theme="1"/>
        <rFont val="Arial"/>
        <family val="2"/>
        <charset val="238"/>
      </rPr>
      <t>Referenčná vzorka spĺňajúca požadovanú špecifikáciu: napríklad - Roland RMC-GQ15, alebo ekvivalent</t>
    </r>
  </si>
  <si>
    <r>
      <t xml:space="preserve">Mikrofónový kábel prémiovej kvality, dĺžka min. 3m, čierna farba
</t>
    </r>
    <r>
      <rPr>
        <b/>
        <sz val="10"/>
        <color theme="1"/>
        <rFont val="Arial"/>
        <family val="2"/>
        <charset val="238"/>
      </rPr>
      <t>Referenčná vzorka spĺňajúca požadovanú špecifikáciu: napríklad - Roland RCC-15-TRXM, alebo ekvivalent</t>
    </r>
  </si>
  <si>
    <r>
      <t xml:space="preserve">Mikrofónový kábel prémiovej kvality, dĺžka min. 9m, čierna farba
</t>
    </r>
    <r>
      <rPr>
        <b/>
        <sz val="10"/>
        <color theme="1"/>
        <rFont val="Arial"/>
        <family val="2"/>
        <charset val="238"/>
      </rPr>
      <t>Referenčná vzorka spĺňajúca požadovanú špecifikáciu: napríklad - Bespeco HDSF900, alebo ekvivalent</t>
    </r>
  </si>
  <si>
    <r>
      <t xml:space="preserve">Mikrofónový kábel prémiovej kvality, dĺžka min. 1m, čierna farba
</t>
    </r>
    <r>
      <rPr>
        <b/>
        <sz val="10"/>
        <color theme="1"/>
        <rFont val="Arial"/>
        <family val="2"/>
        <charset val="238"/>
      </rPr>
      <t>Referenčná vzorka spĺňajúca požadovanú špecifikáciu: napríklad - Bespeco SLJJ100, alebo ekvivalent</t>
    </r>
  </si>
  <si>
    <r>
      <t xml:space="preserve">Dynamický vokálový mikrofón so superkardioidnou smerovou charakteristikou a vysokým výstupným napätím
konštrukcia: dynamická, smerová charakteristika: superkardioidná, frekvenčný rozsah: 50Hz-16kHz, odpor: 150 Ohm, citlivosť (na 1 kHz): -51dBV/Pa, telo: kovové, zosilnené, bez vypínača, konektor: XLR, hmotnosť: max. 0,275 kg
</t>
    </r>
    <r>
      <rPr>
        <b/>
        <sz val="10"/>
        <color theme="1"/>
        <rFont val="Arial"/>
        <family val="2"/>
        <charset val="238"/>
      </rPr>
      <t>Referenčná vzorka spĺňajúca požadovanú špecifikáciu: napríklad - Shure BETA 58A, alebo ekvivalent</t>
    </r>
  </si>
  <si>
    <r>
      <t xml:space="preserve">Dynamický mikrofón 
frekvenčný rozsah: 40 Hz-16 kHz, impendancia: 300 Ohm, napájanie pomocou XLR konektora
farba: čierna
súčasť: puzdro na mikrofón
</t>
    </r>
    <r>
      <rPr>
        <b/>
        <sz val="10"/>
        <color theme="1"/>
        <rFont val="Arial"/>
        <family val="2"/>
        <charset val="238"/>
      </rPr>
      <t>Referenčná vzorka spĺňajúca požadovanú špecifikáciu: napríklad - Shure KSM8 black, alebo ekvivalent</t>
    </r>
  </si>
  <si>
    <r>
      <t xml:space="preserve">Mikrofón stolový k PC
pripojenie jack 3,5mm, stojan, vypínač, kábel cca 1,8m
</t>
    </r>
    <r>
      <rPr>
        <b/>
        <sz val="10"/>
        <color theme="1"/>
        <rFont val="Arial"/>
        <family val="2"/>
        <charset val="238"/>
      </rPr>
      <t>Referenčná vzorka spĺňajúca požadovanú špecifikáciu: napríklad: TRUST Starzz All-round Microphone, YENKEE YMC 1020GY, alebo ekvivalent</t>
    </r>
  </si>
  <si>
    <r>
      <t xml:space="preserve">Mikrofón k PC ,pomer signálu -55 dB Frekvenčná odozva mikrofónu: 20 - 20 000 Hz Konektor: 1x 3,5mm Mini Jack 
</t>
    </r>
    <r>
      <rPr>
        <b/>
        <sz val="10"/>
        <rFont val="Arial"/>
        <family val="2"/>
        <charset val="238"/>
      </rPr>
      <t>Referenčná vzorka spĺňajúca požadovanú špecifikáciu: napríklad Mikrofon Natec Adder, 3,5mm jack</t>
    </r>
    <r>
      <rPr>
        <sz val="10"/>
        <rFont val="Arial"/>
        <family val="2"/>
        <charset val="238"/>
      </rPr>
      <t>,</t>
    </r>
    <r>
      <rPr>
        <b/>
        <sz val="10"/>
        <rFont val="Arial"/>
        <family val="2"/>
        <charset val="238"/>
      </rPr>
      <t xml:space="preserve"> alebo ekvivalent</t>
    </r>
  </si>
  <si>
    <r>
      <t xml:space="preserve">pripojenie USB/wifi dongle/bluetooth, priestorový mikrofón s filtrom hluku, reproduktor, integrovaná batéria s výdržou min. 10 hod
</t>
    </r>
    <r>
      <rPr>
        <b/>
        <sz val="10"/>
        <color theme="1"/>
        <rFont val="Arial"/>
        <family val="2"/>
        <charset val="238"/>
      </rPr>
      <t>Referenčná vzorka spĺňajúca požadovanú špecifikáciu:  napríklad: Jabra SPEAK 510+, USB, BT, LINK 360, MS</t>
    </r>
    <r>
      <rPr>
        <sz val="10"/>
        <color theme="1"/>
        <rFont val="Arial"/>
        <family val="2"/>
        <charset val="238"/>
      </rPr>
      <t xml:space="preserve">, </t>
    </r>
    <r>
      <rPr>
        <b/>
        <sz val="10"/>
        <color theme="1"/>
        <rFont val="Arial"/>
        <family val="2"/>
        <charset val="238"/>
      </rPr>
      <t xml:space="preserve"> alebo ekvivalent</t>
    </r>
  </si>
  <si>
    <r>
      <t xml:space="preserve">konferenčný mikrofón , 360-stupňový všesmerový mikrofón, výkon min. 10 W , kompaktné vyhotovenie , USB port , Bluetooth , min. 15 hod na nabitie, </t>
    </r>
    <r>
      <rPr>
        <b/>
        <sz val="10"/>
        <color theme="1"/>
        <rFont val="Arial"/>
        <family val="2"/>
        <charset val="238"/>
      </rPr>
      <t>Referenčná vzorka spĺňajúca požadovanú špecifikáciu:  napr. Jabra Speak 710, alebo ekvivalent</t>
    </r>
  </si>
  <si>
    <r>
      <t xml:space="preserve">prenosný hlasový komunikátor s mikrofónom a reproduktorom , k pripojeniu k PC cez  USB,  pre konferenčné hovory, hifi, možnosť stlmenia a zrušenia stlmenia zvuku priamo na zariadení, potlačuje ozvenu, spracovanie zvuku DSP, vrátane nabíjačky
</t>
    </r>
    <r>
      <rPr>
        <b/>
        <sz val="10"/>
        <rFont val="Arial"/>
        <family val="2"/>
        <charset val="238"/>
      </rPr>
      <t>Referenčná vzorka spĺňajúca požadovanú špecifikáciu: napríklad -Jabra SPEAK 810, USB, MS, alebo ekvivalent</t>
    </r>
  </si>
  <si>
    <r>
      <t xml:space="preserve">Benchmark v teste  passmark CPU mark min. 6621 bodov
</t>
    </r>
    <r>
      <rPr>
        <b/>
        <sz val="10"/>
        <color theme="1"/>
        <rFont val="Arial"/>
        <family val="2"/>
        <charset val="238"/>
      </rPr>
      <t>Referenčná vzorka spĺňajúca požadovanú špecifikáciu: napríklad - Intel Core i3-9100, Box, alebo ekvivalent</t>
    </r>
  </si>
  <si>
    <r>
      <t xml:space="preserve">Benchmark v teste  passmark CPU mark min. 22794 bodov
</t>
    </r>
    <r>
      <rPr>
        <b/>
        <sz val="10"/>
        <rFont val="Arial"/>
        <family val="2"/>
        <charset val="238"/>
      </rPr>
      <t>Referenčná vzorka spĺňajúca požadovanú špecifikáciu: napríklad - Intel Core i9-10900X (3.7GHz, LGA 2066), alebo ekvivalent</t>
    </r>
  </si>
  <si>
    <r>
      <t xml:space="preserve">Benchmark v teste  passmark CPU mark min. 8854 bodov
</t>
    </r>
    <r>
      <rPr>
        <b/>
        <sz val="10"/>
        <rFont val="Arial"/>
        <family val="2"/>
        <charset val="238"/>
      </rPr>
      <t>Referenčná vzorka spĺňajúca požadovanú špecifikáciu: napríklad - Intel Core i3-10100, alebo ekvivalent</t>
    </r>
  </si>
  <si>
    <r>
      <t xml:space="preserve">Benchmark v teste  passmark CPU mark min. 9312bodov
</t>
    </r>
    <r>
      <rPr>
        <b/>
        <sz val="10"/>
        <rFont val="Arial"/>
        <family val="2"/>
        <charset val="238"/>
      </rPr>
      <t>Referenčná vzorka spĺňajúca požadovanú špecifikáciu: napríklad - Intel Core i3-10300, alebo ekvivalent</t>
    </r>
  </si>
  <si>
    <r>
      <t xml:space="preserve">Benchmark v teste  passmark CPU mark min. 12439 bodov
</t>
    </r>
    <r>
      <rPr>
        <b/>
        <sz val="10"/>
        <rFont val="Arial"/>
        <family val="2"/>
        <charset val="238"/>
      </rPr>
      <t>Referenčná vzorka spĺňajúca požadovanú špecifikáciu: napríklad - Intel Core i5-10400F, alebo ekvivalent</t>
    </r>
  </si>
  <si>
    <r>
      <t xml:space="preserve">Benchmark v teste  passmark CPU mark min. 12439 bodov
</t>
    </r>
    <r>
      <rPr>
        <b/>
        <sz val="10"/>
        <rFont val="Arial"/>
        <family val="2"/>
        <charset val="238"/>
      </rPr>
      <t>Referenčná vzorka spĺňajúca požadovanú špecifikáciu: napríklad - Intel Core i5-10400, alebo ekvivalent</t>
    </r>
  </si>
  <si>
    <r>
      <t xml:space="preserve">Benchmark v teste  passmark CPU mark min. 13105 bodov
</t>
    </r>
    <r>
      <rPr>
        <b/>
        <sz val="10"/>
        <rFont val="Arial"/>
        <family val="2"/>
        <charset val="238"/>
      </rPr>
      <t>Referenčná vzorka spĺňajúca požadovanú špecifikáciu: napríklad - Intel Core i5-10500, alebo ekvivalent</t>
    </r>
  </si>
  <si>
    <r>
      <t xml:space="preserve">Benchmark v teste  passmark CPU mark min. 14025 bodov
</t>
    </r>
    <r>
      <rPr>
        <b/>
        <sz val="10"/>
        <rFont val="Arial"/>
        <family val="2"/>
        <charset val="238"/>
      </rPr>
      <t>Referenčná vzorka spĺňajúca požadovanú špecifikáciu: napríklad - Intel Core i5-10600, alebo ekvivalent</t>
    </r>
  </si>
  <si>
    <r>
      <t xml:space="preserve">Benchmark v teste  passmark CPU mark min. 14572 bodov
</t>
    </r>
    <r>
      <rPr>
        <b/>
        <sz val="10"/>
        <rFont val="Arial"/>
        <family val="2"/>
        <charset val="238"/>
      </rPr>
      <t>Referenčná vzorka spĺňajúca požadovanú špecifikáciu: napríklad - Intel Core i5-10600KF, alebo ekvivalent</t>
    </r>
  </si>
  <si>
    <r>
      <t xml:space="preserve">Benchmark v teste  passmark CPU mark min. 14563 bodov
</t>
    </r>
    <r>
      <rPr>
        <b/>
        <sz val="10"/>
        <rFont val="Arial"/>
        <family val="2"/>
        <charset val="238"/>
      </rPr>
      <t>Referenčná vzorka spĺňajúca požadovanú špecifikáciu: napríklad - Intel Core i5-10600K, alebo ekvivalent</t>
    </r>
  </si>
  <si>
    <r>
      <t xml:space="preserve">Benchmark v teste  passmark CPU mark min. 17027 bodov
</t>
    </r>
    <r>
      <rPr>
        <b/>
        <sz val="10"/>
        <rFont val="Arial"/>
        <family val="2"/>
        <charset val="238"/>
      </rPr>
      <t>Referenčná vzorka spĺňajúca požadovanú špecifikáciu: napríklad - Intel Core i7-10700F, alebo ekvivalent</t>
    </r>
  </si>
  <si>
    <r>
      <t xml:space="preserve">Benchmark v teste  passmark CPU mark min. 17101 bodov
</t>
    </r>
    <r>
      <rPr>
        <b/>
        <sz val="10"/>
        <rFont val="Arial"/>
        <family val="2"/>
        <charset val="238"/>
      </rPr>
      <t>Referenčná vzorka spĺňajúca požadovanú špecifikáciu: napríklad - Intel Core i7-10700, alebo ekvivalent</t>
    </r>
  </si>
  <si>
    <r>
      <t xml:space="preserve">Benchmark v teste  passmark CPU mark min. 19181 bodov
</t>
    </r>
    <r>
      <rPr>
        <b/>
        <sz val="10"/>
        <rFont val="Arial"/>
        <family val="2"/>
        <charset val="238"/>
      </rPr>
      <t>Referenčná vzorka spĺňajúca požadovanú špecifikáciu: napríklad - Intel Core i7-10700KF, alebo ekvivalent</t>
    </r>
  </si>
  <si>
    <r>
      <t xml:space="preserve">Benchmark v teste  passmark CPU mark min. 19357 bodov
</t>
    </r>
    <r>
      <rPr>
        <b/>
        <sz val="10"/>
        <rFont val="Arial"/>
        <family val="2"/>
        <charset val="238"/>
      </rPr>
      <t>Referenčná vzorka spĺňajúca požadovanú špecifikáciu: napríklad - Intel Core i7-10700K, alebo ekvivalent</t>
    </r>
  </si>
  <si>
    <r>
      <t xml:space="preserve">Benchmark v teste  passmark CPU mark min. 21051 bodov
</t>
    </r>
    <r>
      <rPr>
        <b/>
        <sz val="10"/>
        <rFont val="Arial"/>
        <family val="2"/>
        <charset val="238"/>
      </rPr>
      <t>Referenčná vzorka spĺňajúca požadovanú špecifikáciu: napríklad - Intel Core i9-10900F, alebo ekvivalent</t>
    </r>
  </si>
  <si>
    <r>
      <t xml:space="preserve">Benchmark v teste  passmark CPU mark min. 20565 bodov
</t>
    </r>
    <r>
      <rPr>
        <b/>
        <sz val="10"/>
        <rFont val="Arial"/>
        <family val="2"/>
        <charset val="238"/>
      </rPr>
      <t>Referenčná vzorka spĺňajúca požadovanú špecifikáciu: napríklad - Intel Core i9-10900, alebo ekvivalent</t>
    </r>
  </si>
  <si>
    <r>
      <t xml:space="preserve">Benchmark v teste  passmark CPU mark min. 23691 bodov
</t>
    </r>
    <r>
      <rPr>
        <b/>
        <sz val="10"/>
        <rFont val="Arial"/>
        <family val="2"/>
        <charset val="238"/>
      </rPr>
      <t>Referenčná vzorka spĺňajúca požadovanú špecifikáciu: napríklad - Intel Core i9-10900KF, alebo ekvivalent</t>
    </r>
  </si>
  <si>
    <r>
      <t xml:space="preserve">Benchmark v teste  passmark CPU mark min. 23874 bodov
</t>
    </r>
    <r>
      <rPr>
        <b/>
        <sz val="10"/>
        <rFont val="Arial"/>
        <family val="2"/>
        <charset val="238"/>
      </rPr>
      <t>Referenčná vzorka spĺňajúca požadovanú špecifikáciu: napríklad - Intel Core i9-10900K, alebo ekvivalent</t>
    </r>
  </si>
  <si>
    <r>
      <t xml:space="preserve">Benchmark v teste  passmark CPU mark min. 17835 bodov
</t>
    </r>
    <r>
      <rPr>
        <b/>
        <sz val="10"/>
        <rFont val="Arial"/>
        <family val="2"/>
        <charset val="238"/>
      </rPr>
      <t>Referenčná vzorka spĺňajúca požadovanú špecifikáciu: napríklad - AMD Ryzen 5 3600, Wraith Stealth chladič, alebo ekvivalent</t>
    </r>
  </si>
  <si>
    <r>
      <t xml:space="preserve">Benchmark v teste  passmark CPU mark min. 19889 bodov
</t>
    </r>
    <r>
      <rPr>
        <b/>
        <sz val="10"/>
        <rFont val="Arial"/>
        <family val="2"/>
        <charset val="238"/>
      </rPr>
      <t>Referenčná vzorka spĺňajúca požadovanú špecifikáciu: napríklad - AMD Ryzen 5 5600G, Wraith Spire chladič, alebo ekvivalent</t>
    </r>
  </si>
  <si>
    <r>
      <t xml:space="preserve">Benchmark v teste  passmark CPU mark min. 22145 bodov
</t>
    </r>
    <r>
      <rPr>
        <b/>
        <sz val="10"/>
        <rFont val="Arial"/>
        <family val="2"/>
        <charset val="238"/>
      </rPr>
      <t>Referenčná vzorka spĺňajúca požadovanú špecifikáciu: napríklad - AMD Ryzen 5 5600X, BOX, Wraith Spire chladič, alebo ekvivalent</t>
    </r>
  </si>
  <si>
    <r>
      <t xml:space="preserve">Benchmark v teste  passmark CPU mark min. 22752 bodov
</t>
    </r>
    <r>
      <rPr>
        <b/>
        <sz val="10"/>
        <rFont val="Arial"/>
        <family val="2"/>
        <charset val="238"/>
      </rPr>
      <t>Referenčná vzorka spĺňajúca požadovanú špecifikáciu: napríklad - AMD Ryzen 7 3700X, Wraith Prism chladič, alebo ekvivalent</t>
    </r>
  </si>
  <si>
    <r>
      <t xml:space="preserve">Benchmark v teste  passmark CPU mark min. 24628 bodov
</t>
    </r>
    <r>
      <rPr>
        <b/>
        <sz val="10"/>
        <rFont val="Arial"/>
        <family val="2"/>
        <charset val="238"/>
      </rPr>
      <t>Referenčná vzorka spĺňajúca požadovanú špecifikáciu: napríklad - AMD Ryzen 7 5700G, Wraith Prism chladič, alebo ekvivalent</t>
    </r>
  </si>
  <si>
    <r>
      <t xml:space="preserve">Benchmark v teste  passmark CPU mark min.  39489 bodov
</t>
    </r>
    <r>
      <rPr>
        <b/>
        <sz val="10"/>
        <rFont val="Arial"/>
        <family val="2"/>
        <charset val="238"/>
      </rPr>
      <t>Referenčná vzorka spĺňajúca požadovanú špecifikáciu: napríklad - AMD Ryzen 9 5900X, BOX, bez chladiča, alebo ekvivalent</t>
    </r>
  </si>
  <si>
    <r>
      <t xml:space="preserve">Benchmark v teste  passmark CPU mark min.  46162 bodov
</t>
    </r>
    <r>
      <rPr>
        <b/>
        <sz val="10"/>
        <rFont val="Arial"/>
        <family val="2"/>
        <charset val="238"/>
      </rPr>
      <t>Referenčná vzorka spĺňajúca požadovanú špecifikáciu: napríklad - AMD Ryzen 9 5950X, BOX, bez chladiča, alebo ekvivalent</t>
    </r>
  </si>
  <si>
    <r>
      <t xml:space="preserve">Benchmark v teste  passmark CPU mark min. 13561 bodov
</t>
    </r>
    <r>
      <rPr>
        <b/>
        <sz val="10"/>
        <rFont val="Arial"/>
        <family val="2"/>
        <charset val="238"/>
      </rPr>
      <t>Referenčná vzorka spĺňajúca požadovanú špecifikáciu: napríklad - Intel Core i3-12100, alebo ekvivalent</t>
    </r>
  </si>
  <si>
    <r>
      <t xml:space="preserve">Benchmark v teste  passmark CPU mark min. 26525 bodov
</t>
    </r>
    <r>
      <rPr>
        <b/>
        <sz val="10"/>
        <rFont val="Arial"/>
        <family val="2"/>
        <charset val="238"/>
      </rPr>
      <t>Referenčná vzorka spĺňajúca požadovanú špecifikáciu: napríklad - Intel Core i5-12600K, alebo ekvivalent</t>
    </r>
  </si>
  <si>
    <r>
      <t xml:space="preserve">Benchmark v teste  passmark CPU mark min. 32371 bodov
</t>
    </r>
    <r>
      <rPr>
        <b/>
        <sz val="10"/>
        <rFont val="Arial"/>
        <family val="2"/>
        <charset val="238"/>
      </rPr>
      <t>Referenčná vzorka spĺňajúca požadovanú špecifikáciu: napríklad - Intel Core i7-12700K, alebo ekvivalent</t>
    </r>
  </si>
  <si>
    <r>
      <t xml:space="preserve">Benchmark v teste  passmark CPU mark min. 39600 bodov
</t>
    </r>
    <r>
      <rPr>
        <b/>
        <sz val="10"/>
        <rFont val="Arial"/>
        <family val="2"/>
        <charset val="238"/>
      </rPr>
      <t>Referenčná vzorka spĺňajúca požadovanú špecifikáciu: napríklad - Intel Core i9-12900K, alebo ekvivalent</t>
    </r>
  </si>
  <si>
    <r>
      <t xml:space="preserve">pre Intel, socket  1151, socket 2011; pre AMD socket A4 hlučnosť max. 19 db.
</t>
    </r>
    <r>
      <rPr>
        <b/>
        <sz val="10"/>
        <rFont val="Arial"/>
        <family val="2"/>
        <charset val="238"/>
      </rPr>
      <t>Referenčná vzorka spĺňajúca požadovanú špecifikáciu: napríklad - SilentiumPC Fera 3 HE1224 v2, alebo ekvivalent</t>
    </r>
  </si>
  <si>
    <r>
      <t xml:space="preserve">pre Intel, socket 2066, max. hlučnosť max. 22dB
</t>
    </r>
    <r>
      <rPr>
        <b/>
        <sz val="10"/>
        <rFont val="Arial"/>
        <family val="2"/>
        <charset val="238"/>
      </rPr>
      <t>Referenčná vzorka spĺňajúca požadovanú špecifikáciu: napríklad - Be quiet! Dark Rock 4, alebo ekvivalent</t>
    </r>
  </si>
  <si>
    <r>
      <t xml:space="preserve">pre Intel socket 1700
</t>
    </r>
    <r>
      <rPr>
        <b/>
        <sz val="10"/>
        <rFont val="Arial"/>
        <family val="2"/>
        <charset val="238"/>
      </rPr>
      <t>Referenčná vzorka spĺňajúca požadovanú špecifikáciu: napríklad - SilentiumPC Fera 5 alebo ekvivalent</t>
    </r>
  </si>
  <si>
    <r>
      <t xml:space="preserve">Chladiaca pasta vysokej kvality
</t>
    </r>
    <r>
      <rPr>
        <b/>
        <sz val="10"/>
        <rFont val="Arial"/>
        <family val="2"/>
        <charset val="238"/>
      </rPr>
      <t>Referenčná vzorka spĺňajúca požadovanú špecifikáciu: napríklad - Thermal Grizzly Kryonaut, teplovodivá pasta, 1 gram, alebo ekvivalent</t>
    </r>
  </si>
  <si>
    <r>
      <t xml:space="preserve">Tepelná vodivosť min. 5 W/m.K, balenie min. 8g
</t>
    </r>
    <r>
      <rPr>
        <b/>
        <sz val="10"/>
        <color theme="1"/>
        <rFont val="Arial"/>
        <family val="2"/>
        <charset val="238"/>
      </rPr>
      <t>Referenčná vzorka spĺňajúca požadovanú špecifikáciu: napríklad - ARCTIC MX-2 (8g) 2019 Edition, alebo ekvivalent</t>
    </r>
  </si>
  <si>
    <r>
      <t xml:space="preserve">Viskozita: min. 550 poise, hustota 3,2 g/cm kubický, výdrž min. 8 rokov balenie min. 8g
</t>
    </r>
    <r>
      <rPr>
        <b/>
        <sz val="10"/>
        <color theme="1"/>
        <rFont val="Arial"/>
        <family val="2"/>
        <charset val="238"/>
      </rPr>
      <t>Referenčná vzorka spĺňajúca požadovanú špecifikáciu: napríklad - ARCTIC MX-5 (8g)  alebo ekvivalent</t>
    </r>
  </si>
  <si>
    <r>
      <t xml:space="preserve">prevedenie mATX;
RAM: min. 2xDDR4, 
USB 3.0 (alebo 3.1): min. 2x, USB 2.0: min. 2x, DVI, HDMI; min.1x PCIe x16, min. 1x PCIe x1; min. min. 2x SATAIII, min. 1x M.2 slot, zvuková karta, LAN GB
</t>
    </r>
    <r>
      <rPr>
        <b/>
        <sz val="10"/>
        <rFont val="Arial"/>
        <family val="2"/>
        <charset val="238"/>
      </rPr>
      <t>Referenčná vzorka spĺňajúca požadovanú špecifikáciu: napríklad - ASUS PRIME H310M-K, alebo ekvivalent</t>
    </r>
  </si>
  <si>
    <r>
      <t xml:space="preserve">prevedenie: ATX;
RAM: 4 core-4XDDR4; 6 core-8xDDR
min. 2xUSB 3.1 gen2; min. 4xUSB 3.1 gen 1, min. 2x USB 2.0; 1x USB-C
konektor výstupu S/PDIF: min. 1x;
min. 1xLAN , min. 1x M.2, 8xSATA 6Gb/s, podpora RAID 0/1/5/10; Wifi a/b/g/n/ac; Bluetooth, zvuková karta
</t>
    </r>
    <r>
      <rPr>
        <b/>
        <sz val="10"/>
        <rFont val="Arial"/>
        <family val="2"/>
        <charset val="238"/>
      </rPr>
      <t>Referenčná vzorka spĺňajúca požadovanú špecifikáciu: napríklad - ASUS ROG STRIX X299-E GAMING, alebo ekvivalent</t>
    </r>
  </si>
  <si>
    <r>
      <t xml:space="preserve">prevedenie mATX;
RAM: min. 2xDDR4, 
USB 3.2: min. 4x, USB 2.0: min. 4x, DVI, VGA; min. 1x PCIe x16, min. 1x PCIe x1; min. 6x SATAIII, min. 1x M.2 slot, zvuková karta, LAN GB
</t>
    </r>
    <r>
      <rPr>
        <b/>
        <sz val="10"/>
        <rFont val="Arial"/>
        <family val="2"/>
        <charset val="238"/>
      </rPr>
      <t>Referenčná vzorka spĺňajúca požadovanú špecifikáciu: napríklad - ASUS PRIME B460M-K, alebo ekvivalent</t>
    </r>
  </si>
  <si>
    <r>
      <t xml:space="preserve">prevedenie ATX;
RAM: 4xDDR4, max 128 GB,
min. 6x USB 3.2, min. 6x USB 2.0, min. 6x SATA 6Gb/s, min. 2x M.2 slot, min. 1x HDMI, min. 1xDP, min. 1x USB-C, zvuková karta, LAN
</t>
    </r>
    <r>
      <rPr>
        <b/>
        <sz val="10"/>
        <rFont val="Arial"/>
        <family val="2"/>
        <charset val="238"/>
      </rPr>
      <t>Referenčná vzorka spĺňajúca požadovanú špecifikáciu: napríklad - MSI MAG Z490 Tomahawk, alebo ekvivalent</t>
    </r>
  </si>
  <si>
    <r>
      <t xml:space="preserve">prevedenie mATX;
RAM: min. 4xDDR4, 
USB 3.2: min. 6x, USB 2.0: min. 4x, DVI, VGA, HDMI; min. 1x PCIe x16, min. 1x PCIe x1; min. 4x SATA6Gb/s, min. 1x M.2 slot, zvuková karta, LAN GB
</t>
    </r>
    <r>
      <rPr>
        <b/>
        <sz val="10"/>
        <rFont val="Arial"/>
        <family val="2"/>
        <charset val="238"/>
      </rPr>
      <t>Referenčná vzorka spĺňajúca požadovanú špecifikáciu: napríklad - ASUS PRIME B550M-K, alebo ekvivalent</t>
    </r>
  </si>
  <si>
    <r>
      <t xml:space="preserve">prevedenie mATX;
RAM: 4xDDR4,
USB 3.2: min. 4x, USB 2.0: min. 2x, HDMI, DisplayPort; min. 4x SATAIII, min. 1x PCIex16, min. 2x M.2 slot, LAN GB, zvuková karta
</t>
    </r>
    <r>
      <rPr>
        <b/>
        <sz val="10"/>
        <rFont val="Arial"/>
        <family val="2"/>
        <charset val="238"/>
      </rPr>
      <t>Referenčná vzorka spĺňajúca požadovanú špecifikáciu: napríklad - MSI B450M MORTAR MAX, alebo ekvivalent</t>
    </r>
  </si>
  <si>
    <r>
      <t xml:space="preserve">prevedenie: mATX;
RAM: min. 2xDDR4,
USB 3.2): min. 2x, USB 2.0:  min. 2x, HDMI, DP; PCI-E x16; min. 6x SATAIII, min. 1x M.2 slot, zvuková karta, LAN GB
</t>
    </r>
    <r>
      <rPr>
        <b/>
        <sz val="10"/>
        <rFont val="Arial"/>
        <family val="2"/>
        <charset val="238"/>
      </rPr>
      <t>Referenčná vzorka spĺňajúca požadovanú špecifikáciu: napríklad - ASUS TUF GAMING B550-plus, alebo ekvivalent</t>
    </r>
  </si>
  <si>
    <r>
      <t xml:space="preserve">prevedenie mATX;
RAM: min. 4xDDR4, 
USB 3.2: min. 2x, min 1xHDMI, min. 1xDP; min. 1x PCIe 5.0 x16, min. 1x PCIe x1; min. min 2x SATA 6Gb/s, min. 1x M.2 slot, zvuková karta, LAN GB
</t>
    </r>
    <r>
      <rPr>
        <b/>
        <sz val="10"/>
        <rFont val="Arial"/>
        <family val="2"/>
        <charset val="238"/>
      </rPr>
      <t>Referenčná vzorka spĺňajúca požadovanú špecifikáciu: napríklad - ASUS TUF Gaming B660M-PLUS D4 alebo ekvivalent</t>
    </r>
  </si>
  <si>
    <r>
      <t xml:space="preserve">prevedenie mATX;
RAM: min. 4xDDR5, 
USB 3.2: min. 2x, min 1xHDMI, min. 1xDP; min. 1x PCIe 5.0 x16, min. 1x PCIe x1; min. min 2x SATA 6Gb/s, min. 1x M.2 slot, zvuková karta, LAN GB, wifi, bluetooth
</t>
    </r>
    <r>
      <rPr>
        <b/>
        <sz val="10"/>
        <rFont val="Arial"/>
        <family val="2"/>
        <charset val="238"/>
      </rPr>
      <t>Referenčná vzorka spĺňajúca požadovanú špecifikáciu: napríklad - ASUS ROG STRIX Z690M-G Gaming wifi alebo ekvivalent</t>
    </r>
  </si>
  <si>
    <r>
      <t xml:space="preserve">SBC, min. 2x USB 3.0 , min 2x USB 2.0, RJ45, min. 4GB ram, min. 2x microhdmi, USB C napájanie,  GPIO piny, 
</t>
    </r>
    <r>
      <rPr>
        <b/>
        <sz val="10"/>
        <rFont val="Arial"/>
        <family val="2"/>
        <charset val="238"/>
      </rPr>
      <t>Referenčná vzorka spĺňajúca požadovanú špecifikáciu: napr. Raspberry pi 4B, alebo ekvivalent</t>
    </r>
  </si>
  <si>
    <r>
      <t xml:space="preserve">Základné parametre: 802.3af PoE, plne izolovaný spínacý zdroj napájania
37-57V DC, Class 2 device, Výstup: 5V / 2.5A DC; ventilátor pre chladenie procesora:  max.25 mm x 25 mm; inteligentné riadenie ventilátora
</t>
    </r>
    <r>
      <rPr>
        <b/>
        <sz val="10"/>
        <rFont val="Arial"/>
        <family val="2"/>
        <charset val="238"/>
      </rPr>
      <t>Referenčná vzorka spĺňajúca požadovanú špecifikáciu: Rozširujúca doska Power over Ethernet (PoE) HAT pre Raspberry Pi 4B/3B+</t>
    </r>
    <r>
      <rPr>
        <sz val="10"/>
        <rFont val="Arial"/>
        <family val="2"/>
        <charset val="238"/>
      </rPr>
      <t xml:space="preserve"> </t>
    </r>
    <r>
      <rPr>
        <b/>
        <sz val="10"/>
        <rFont val="Arial"/>
        <family val="2"/>
        <charset val="238"/>
      </rPr>
      <t>, alebo ekvivalent</t>
    </r>
  </si>
  <si>
    <t>Grafické karty - interné</t>
  </si>
  <si>
    <t>Sieťová karta - externá</t>
  </si>
  <si>
    <t>Sieťová karta - interná</t>
  </si>
  <si>
    <t>Zvuková karta - externá</t>
  </si>
  <si>
    <t>PCIe - interná</t>
  </si>
  <si>
    <t>Grafická karta 1</t>
  </si>
  <si>
    <t>Grafická karta 2</t>
  </si>
  <si>
    <t>Grafická karta 3</t>
  </si>
  <si>
    <t>Grafická karta 4</t>
  </si>
  <si>
    <t>Grafická karta 5</t>
  </si>
  <si>
    <t>Sieťová karta 1</t>
  </si>
  <si>
    <t>Sieťová karta 2</t>
  </si>
  <si>
    <t>Sieťová karta 3</t>
  </si>
  <si>
    <t>Sieťová karta 4</t>
  </si>
  <si>
    <t>Sieťová karta 5</t>
  </si>
  <si>
    <t>Sieťová karta 6</t>
  </si>
  <si>
    <t>Sieťová karta 7</t>
  </si>
  <si>
    <t>Zvuková karta 1</t>
  </si>
  <si>
    <t>PCIE karta USB 3.0</t>
  </si>
  <si>
    <t>Min. 2x USB 3.0 typ A, interný 20 pin konektor pre predný panel
Referenčná vzorka spĺňajúca požadovanú špecifikáciu: napríklad - i-Tec PCIe card, USB 3.0, alebo ekvivalent</t>
  </si>
  <si>
    <t>USB, 7.1
Referenčná vzorka spĺňajúca požadovanú špecifikáciu: napríklad - AXAGON ADA-71, externá zvuková karta, alebo ekvivalent</t>
  </si>
  <si>
    <t>PCIe x1; 1Gbit/s
Referenčná vzorka spĺňajúca požadovanú špecifikáciu: napríklad - TP-Link TG-3468, alebo ekvivalent</t>
  </si>
  <si>
    <t>Typ: sieťový adaptér
Typ káblovania: RJ-45 kategórie 6 - až do 55 m, kategórie 6A až do 100m
Konfigurácia portov: Dual
Rýchlosť dát na port: 10GbE / 5 GbE / 2,5 GbE / 1 GbE / 100 Mb
Ovládač: Intel Ethernet Controller X550
Systémové rozhranie: PCIe v3.0
Referenčná vzorka spĺňajúca požadovanú špecifikáciu: napríklad - Intel X550-T2 Dual, NIC/Ethrnt, serverový adaptér, alebo ekvivalent</t>
  </si>
  <si>
    <t>PCI; 1Gbit/s
Referenčná vzorka spĺňajúca požadovanú špecifikáciu: napríklad - D-Link DGE-528T, alebo ekvivalent</t>
  </si>
  <si>
    <t>Sieťový adaptér, Dual port SFP28, PCIe 3.0 x16, Rýchlosť prenosu dát: 25GbE/10Gbe/1GbE, Podpora technológií: RDMA over Converged Ethernet, NVMe over Fabric offload
Referenčná vzorka spĺňajúca požadovanú špecifikáciu:  Mellanox MCX512F-ACHT, alebo ekvivalent</t>
  </si>
  <si>
    <t xml:space="preserve">USB, rýchlosť LAN: 1Gbit
</t>
  </si>
  <si>
    <t>Thunderbolt, 10/100/1000Mbit
Referenčná vzorka spĺňajúca požadovanú špecifikáciu: napríklad - Apple Thunderbolt to Gigabit Ethernet Adapter, alebo ekvivalent</t>
  </si>
  <si>
    <t>USB-C, rýchlosť LAN: 1Gbit/s
Referenčná vzorka spĺňajúca požadovanú špecifikáciu: napríklad - AXAGON ADE-SRC USB3.0 GIGABIT ETHERNET, alebo ekvivalent</t>
  </si>
  <si>
    <t>pamäť: min. 2GB, 1x HDMI, 1x DVI-D, pasívne chladená. Referenčná vzorka spĺňajúca požadovanú špecifikáciu: napríklad GeForce GT 1030, alebo ekvivalent</t>
  </si>
  <si>
    <t>pamäť: min. 2GB, 1x VGA, 1x HDMI, 1x DVI-D, pasívne chladená. Referenčná vzorka spĺňajúca požadovanú špecifikáciu: napríklad GeForce GT 730, alebo ekvivalent</t>
  </si>
  <si>
    <t>pamäť: min. 6GB, 1x, DP: 1x, HDMI: 1x 
Referenčná vzorka spĺňajúca požadovanú špecifikáciu: napríklad -  Geforce RTX 2060, alebo ekvivalent</t>
  </si>
  <si>
    <t>pamäť: min. 8GB, 1x, DP: 1x, HDMI: 1x 
Referenčná vzorka spĺňajúca požadovanú špecifikáciu: napríklad -  Geforce RTX 3060, alebo ekvivalent</t>
  </si>
  <si>
    <t>pamäť: min. 12GB, 1x, DP: 1x, HDMI: 1x 
Referenčná vzorka spĺňajúca požadovanú špecifikáciu: napríklad -  GeForce RTX 3060 GAMING OC 12G , alebo ekvivalent</t>
  </si>
  <si>
    <t>Osobné PC - DDR3, DDR3L - modul - s chladičom/bez chladiča</t>
  </si>
  <si>
    <t>Pamäť DDR4 - osobné PC - modul - s chladičom/bez chladiča</t>
  </si>
  <si>
    <t>Pamäť DDR4 - osobné PC - kit - s chladičom/bez chladiča</t>
  </si>
  <si>
    <t>Pamäť DDR5 - osobné PC - s chladičom/bez chladiča</t>
  </si>
  <si>
    <t>Pamäť DDR3,DDR3L - notebook - modul - s chladičom/bez chladiča</t>
  </si>
  <si>
    <t>Pamäť DDR3, DDR3L - notebook - kit - s chladičom/bez chladiča</t>
  </si>
  <si>
    <t>Pamäť DDR4 - notebook - modul - s chladičom/bez chladiča</t>
  </si>
  <si>
    <t>Pamäť DDR4 - notebook - kit - s chladičom/bez chladiča</t>
  </si>
  <si>
    <t>Pamäť DDR4 - server</t>
  </si>
  <si>
    <t>Operačná pamäť 1</t>
  </si>
  <si>
    <t>Operačná pamäť 2</t>
  </si>
  <si>
    <t>Operačná pamäť 3</t>
  </si>
  <si>
    <t>Operačná pamäť 4</t>
  </si>
  <si>
    <t>Operačná pamäť 5</t>
  </si>
  <si>
    <t>Operačná pamäť 6</t>
  </si>
  <si>
    <t>4GB, min. 1333MHz
Referenčná vzorka spĺňajúca požadovanú špecifikáciu: napríklad - Patriot DDR3, 4 GB, 1333MHz, CL9, alebo ekvivalent</t>
  </si>
  <si>
    <t>4GB, min. 1600MHz s chladičom
Referenčná vzorka spĺňajúca požadovanú špecifikáciu: napríklad - DDRAM3 4GB Patriot 1600MHz CL11, alebo ekvivalent</t>
  </si>
  <si>
    <t>8GB, min. 1333MHz
Referenčná vzorka spĺňajúca požadovanú špecifikáciu: napríklad - KINGSTON, Memory/8GB 1333MHz Module, alebo ekvivalent</t>
  </si>
  <si>
    <t>8GB, min. 1333MHz s chladičom
Referenčná vzorka spĺňajúca požadovanú špecifikáciu: napríklad - Patriot, DDR3, DIMM, 1333 MHz, 8 GB alebo ekvivalent</t>
  </si>
  <si>
    <t>8GB, min. 1600MHz
Referenčná vzorka spĺňajúca požadovanú špecifikáciu: napríklad - Kingston DDR3, 8 GB 1600Mhz, alebo ekvivalent</t>
  </si>
  <si>
    <t>8GB, min. 1600MHz s chladičom
Referenčná vzorka spĺňajúca požadovanú špecifikáciu: napríklad - Patriot, DDR3, DIMM, 1600 MHz, 8 GB, CL10, alebo ekvivalent</t>
  </si>
  <si>
    <t>Operačná pamäť 7</t>
  </si>
  <si>
    <t>Operačná pamäť 8</t>
  </si>
  <si>
    <t>Operačná pamäť 9</t>
  </si>
  <si>
    <t>Operačná pamäť 10</t>
  </si>
  <si>
    <t>Operačná pamäť 11</t>
  </si>
  <si>
    <t>4GB, min. 2666MHz
Referenčná vzorka spĺňajúca požadovanú špecifikáciu: napríklad - Kingston DDR4 4 GB 2666MHz alebo ekvivalent</t>
  </si>
  <si>
    <t>4GB, min. 2666MHz s chladičom
Referenčná vzorka spĺňajúca požadovanú špecifikáciu: napríklad - Kingston Fury Beast, 2666MHz, 4GB, DDR4, alebo ekvivalent</t>
  </si>
  <si>
    <t>8GB, min. 2666MHz
Referenčná vzorka spĺňajúca požadovanú špecifikáciu: napríklad - Kingston DDR4 8GB, 2666MHz alebo ekvivalent</t>
  </si>
  <si>
    <t>8GB, min. 3200MHz s chladičom
Referenčná vzorka spĺňajúca požadovanú špecifikáciu: napríklad - HyperX Fury, DDR4 3200 MHz, 8 GB alebo ekvivalent</t>
  </si>
  <si>
    <t>16GB, min. 3600MHz s chladičom
Referenčná vzorka spĺňajúca požadovanú špecifikáciu: napríklad - Kingston Fury, DDR4 3600 MHz, 16 GB alebo ekvivalent</t>
  </si>
  <si>
    <t>Operačná pamäť 12</t>
  </si>
  <si>
    <t>Operačná pamäť 13</t>
  </si>
  <si>
    <t>32GB (2x16GB) alebo (4x8GB), min. 3600MHz s chladičom
Referenčná vzorka spĺňajúca požadovanú špecifikáciu: napríklad - Kingston Fury, DDR4, 3600 MHz, 32 GB (2x 16 GB kit) alebo ekvivalent</t>
  </si>
  <si>
    <t>64GB (2x32GB) alebo (4x16GB), min. 3600MHz s chladičom
Referenčná vzorka spĺňajúca požadovanú špecifikáciu: napríklad - Kingston Fury, DDR4, 3600 MHz, 64 GB (4x 16 GB kit) alebo ekvivalent</t>
  </si>
  <si>
    <t>Operačná pamäť 14</t>
  </si>
  <si>
    <t>16GB, min. 5200MHz s chladičom
Referenčná vzorka spĺňajúca požadovanú špecifikáciu: napríklad - Kingston Fury Beast Black 16GB DDR5 5200MHz alebo ekvivalent</t>
  </si>
  <si>
    <t>Operačná pamäť 16</t>
  </si>
  <si>
    <t>4GB, min. 1333MHz
Referenčná vzorka spĺňajúca požadovanú špecifikáciu: napríklad - Kingston, DDR3, SO-DIMM, 1333 MHz, 4 GB alebo ekvivalent</t>
  </si>
  <si>
    <t>8GB, min. 1600MHz
Referenčná vzorka spĺňajúca požadovanú špecifikáciu: napríklad - Kingston, DDR3, SO-DIMM, 1600 MHz, 8 GB alebo ekvivalent</t>
  </si>
  <si>
    <t>Operačná pamäť 17</t>
  </si>
  <si>
    <t>16GB (2x8GB), min. 1600MHz
Referenčná vzorka spĺňajúca požadovanú špecifikáciu: napríklad - Corsair, DDR3, 1600 MHz, 16 GB (2x 8 GB kit) alebo ekvivalent</t>
  </si>
  <si>
    <t>Operačná pamäť 18</t>
  </si>
  <si>
    <t>Operačná pamäť 19</t>
  </si>
  <si>
    <t>Operačná pamäť 20</t>
  </si>
  <si>
    <t>Operačná pamäť 21</t>
  </si>
  <si>
    <t>4GB, min. 2133MHz
Referenčná vzorka spĺňajúca požadovanú špecifikáciu: napríklad - Corsair, DDR4, 2133 MHz, 4 GB alebo ekvivalent</t>
  </si>
  <si>
    <t>8GB, min. 2666MHz
Referenčná vzorka spĺňajúca požadovanú špecifikáciu: napríklad - Kingston, DDR4,  2666MHz, 8GB alebo ekvivalent</t>
  </si>
  <si>
    <t>16GB, min. 2666MHz
Referenčná vzorka spĺňajúca požadovanú špecifikáciu: napríklad - Kingston Fury , DDR4, 2666 MHz, 16 GB alebo ekvivalent</t>
  </si>
  <si>
    <t>32GB, min. 2666MHz
Referenčná vzorka spĺňajúca požadovanú špecifikáciu: napríklad - Kingston Fury , DDR4, 2666 MHz, 32 GB alebo ekvivalent</t>
  </si>
  <si>
    <t>Operačná pamäť 22</t>
  </si>
  <si>
    <t>Operačná pamäť 23</t>
  </si>
  <si>
    <t>16GB (2x8GB) , min. 2666MHz
Referenčná vzorka spĺňajúca požadovanú špecifikáciu: napríklad - Kingston, DDR4, 2666 MHz, 16 GB (2x 8 GB), alebo ekvivalent</t>
  </si>
  <si>
    <t>64GB (2x32GB), min. 3200MHz
Referenčná vzorka spĺňajúca požadovanú špecifikáciu: napríklad - Kingston, DDR4, 3200 MHz, 64 GB (2x 32 GB kit), alebo ekvivalent</t>
  </si>
  <si>
    <t>Operačná pamäť 24</t>
  </si>
  <si>
    <t>Operačná pamäť 25</t>
  </si>
  <si>
    <t>Operačná pamäť 26</t>
  </si>
  <si>
    <t>32GB, min. 2666 MHz, ECC Reg
Referenčná vzorka spĺňajúca požadovanú špecifikáciu: napríklad - Kingston 2666MHz, 32GB, DDR4, DIMM, alebo ekvivalent</t>
  </si>
  <si>
    <t>32 GB, min: 3200 Mhz Formát: 288-pin ECC Časovanie: 22
Referenčná vzorka spĺňajúca požadovanú špecifikáciu: Samsung 32GB DDR4-3200 2Rx4 LP ECC RDIMM, alebo ekvivalent</t>
  </si>
  <si>
    <t>64 GB, min: 3200 Mhz Formát: 288-pin ECC Časovanie: 22
Referenčná vzorka spĺňajúca požadovanú špecifikáciu: Samsung 64GB DDR4-3200 2Rx4 LP (16Gb) ECC RDIMM, alebo ekvivalent</t>
  </si>
  <si>
    <t>SSD 2,5" - 128GB</t>
  </si>
  <si>
    <t>SSD 2,5" - 250GB, 256GB</t>
  </si>
  <si>
    <t>SSD 2,5" - 500GB, 512GB</t>
  </si>
  <si>
    <t>SSD - 2,5" - 1TB</t>
  </si>
  <si>
    <t>SSD 1</t>
  </si>
  <si>
    <t>SSD 2</t>
  </si>
  <si>
    <t>SSD 3</t>
  </si>
  <si>
    <t>SSD 4</t>
  </si>
  <si>
    <t>SSD 5</t>
  </si>
  <si>
    <t>čítanie 560 MB/s, zápis 430 MB/s
Referenčná vzorka spĺňajúca požadovanú špecifikáciu: napríklad - Verbatim VI550 S3 2,5" SSD 128 GB, alebo ekvivalent</t>
  </si>
  <si>
    <t>čítanie 560 MB/s, zápis 540 MB/s
Referenčná vzorka spĺňajúca požadovanú špecifikáciu: napríklad - Apacer AS350 128 GB, alebo ekvivalent</t>
  </si>
  <si>
    <t>čítanie 560 MB/s, zápis 520 MB/s
Referenčná vzorka spĺňajúca požadovanú špecifikáciu: napríklad - ADATA SU800, SSD, 2,5", 256GB, alebo ekvivalent</t>
  </si>
  <si>
    <t>čítanie 560 MB/s, zápis 540 MB/s
Referenčná vzorka spĺňajúca požadovanú špecifikáciu: napríklad - Apacer AS350 256 GB, alebo ekvivalent</t>
  </si>
  <si>
    <t>čítanie 555 MB/s, zápis 500 MB/s, DRAM cache – min 32 MB
Referenčná vzorka spĺňajúca požadovanú špecifikáciu: napríklad - 240GB PATRIOT Burst, alebo ekvivalent</t>
  </si>
  <si>
    <t>čítanie 560 MB/s, zápis 540 MB/s, DRAM cache – min 32 MB
Referenčná vzorka spĺňajúca požadovanú špecifikáciu: napríklad - 480GB PATRIOT Burst, alebo ekvivalent</t>
  </si>
  <si>
    <t>čítanie 560 MB/s, zápis 520 MB/s
Referenčná vzorka spĺňajúca požadovanú špecifikáciu: napríklad - ADATA SU800, SSD, 2.5", 512GB, alebo ekvivalent</t>
  </si>
  <si>
    <t>čítanie 560 MB/s, zápis 540 MB/s
Referenčná vzorka spĺňajúca požadovanú špecifikáciu: napríklad - Apacer AS350 512 GB, alebo ekvivalent</t>
  </si>
  <si>
    <t>SSD 9</t>
  </si>
  <si>
    <t>SSD 10</t>
  </si>
  <si>
    <t>SSD 11</t>
  </si>
  <si>
    <t>SSD 6</t>
  </si>
  <si>
    <t>SSD 7</t>
  </si>
  <si>
    <t>SSD 8</t>
  </si>
  <si>
    <t>čítanie 550 MB/s, zápis 520 MB/s
Referenčná vzorka spĺňajúca požadovanú špecifikáciu: napríklad - Adata Ultimate SU750 SSD, 2.5'', 1TB, alebo ekvivalent</t>
  </si>
  <si>
    <t>čítanie 560 MB/s, zápis 520 MB/s
Referenčná vzorka spĺňajúca požadovanú špecifikáciu: napríklad - ADATA Ultimate SU800 1TB, alebo ekvivalent</t>
  </si>
  <si>
    <t>čítanie 560 MB/s, zápis 540 MB/s
Referenčná vzorka spĺňajúca požadovanú špecifikáciu: napríklad - Apacer AS350 1 TB, alebo ekvivalent</t>
  </si>
  <si>
    <t>SSD 12</t>
  </si>
  <si>
    <t>čítanie 560 MB/s, zápis 530 MB/s
Referenčná vzorka spĺňajúca požadovanú špecifikáciu: napríklad - Samsung 870, 2 TB alebo ekvivalent</t>
  </si>
  <si>
    <t xml:space="preserve"> HDD 1</t>
  </si>
  <si>
    <t>HDD 2</t>
  </si>
  <si>
    <t>7200 ot/m, 32MB cache
Referenčná vzorka spĺňajúca požadovanú špecifikáciu: napríklad - WD Blue 3,5", 500GB, 7200RPM, 32MB cache (WD5000AZLX), alebo ekvivalent</t>
  </si>
  <si>
    <t>7200 ot/m, 64 MB cache
Referenčná vzorka spĺňajúca požadovanú špecifikáciu: napríklad - WD Black 3,5", 500GB, 7200RPM, 64MB cache(WD5003AZEX), alebo ekvivalent</t>
  </si>
  <si>
    <t>HDD 3</t>
  </si>
  <si>
    <t>HDD 4</t>
  </si>
  <si>
    <t>HDD 5</t>
  </si>
  <si>
    <t>HDD 6</t>
  </si>
  <si>
    <t>7200 ot/m, 64 MB cache
Referenčná vzorka spĺňajúca požadovanú špecifikáciu: napríklad - Toshiba Desktop P300 1TB 7200RPM. 64MB cache, alebo ekvivalent</t>
  </si>
  <si>
    <t>7200 ot/m, 64 MB cache
Referenčná vzorka spĺňajúca požadovanú špecifikáciu: napríklad - Seagate Barracuda 3,5" HDD 1TB, 7200RPM, 64MB cache, alebo ekvivalent</t>
  </si>
  <si>
    <t>7200 ot/m, 64 MB cache
Referenčná vzorka spĺňajúca požadovanú špecifikáciu: napríklad - WD Blue 3,5", 1TB, 7200RPM, 64MB cache, alebo ekvivalent</t>
  </si>
  <si>
    <t>5400 ot/m, 64 MB cache
Referenčná vzorka spĺňajúca požadovanú špecifikáciu: napríklad - WD Blue 3,5", 1TB, 5400RPM, 64MB cache, alebo ekvivalent</t>
  </si>
  <si>
    <t>HDD 7</t>
  </si>
  <si>
    <t>HDD 8</t>
  </si>
  <si>
    <t>2TB, 5400 ot/m, 64MB cache
Referenčná vzorka spĺňajúca požadovanú špecifikáciu: napríklad - WD Purple 3,5", 2TB, 5400RPM, 64MB cache, alebo ekvivalent</t>
  </si>
  <si>
    <t>2TB, 7200 ot/m, 128MB cache
Referenčná vzorka spĺňajúca požadovanú špecifikáciu: napríklad - Seagate BarraCuda 3,5" HDD 2TB, 7200RPM, 128MB, alebo ekvivalent</t>
  </si>
  <si>
    <t>HDD 9</t>
  </si>
  <si>
    <t>HDD 10</t>
  </si>
  <si>
    <t>HDD 11</t>
  </si>
  <si>
    <t>HDD 12</t>
  </si>
  <si>
    <t>HDD 13</t>
  </si>
  <si>
    <t>HDD 14</t>
  </si>
  <si>
    <t>HDD 15</t>
  </si>
  <si>
    <t>HDD 16</t>
  </si>
  <si>
    <t>4TB, 5400 ot/m, 256MB cache
Referenčná vzorka spĺňajúca požadovanú špecifikáciu: napríklad - WD Red 3,5", 4TB, 5400RPM, 256MB cache, alebo ekvivalent</t>
  </si>
  <si>
    <t>6TB, 5400 ot/m, 256MB cache
Referenčná vzorka spĺňajúca požadovanú špecifikáciu: napríklad - WD Purple 3,5", 6TB, 5400RPM, 256MB cache, alebo ekvivalent</t>
  </si>
  <si>
    <t>6TB, 7200 ot/m, 256MB cache
Referenčná vzorka spĺňajúca požadovanú špecifikáciu: napríklad - Seagate 3,5" HDD 6TB, 7200RPM, 256MB cache, alebo ekvivalent</t>
  </si>
  <si>
    <t>10 TB, 7200 ot/m, 256 MB cache
Referenčná vzorka spĺňajúca požadovanú špecifikáciu: napríklad - WD red 3,5", 10TB, 7200RPM, 256MB cache, alebo ekvivalent</t>
  </si>
  <si>
    <t>8TB, Sata, 7200 ot/m, SATA III, maximálna rýchlosť prenosu 256 MB/s, cache 256 MB, 7200 ot./min,
Referenčná vzorka spĺňajúca požadovanú špecifikáciu: napríklad WD Gold 8TB,  alebo ekvivalent</t>
  </si>
  <si>
    <t>8TB, SATA III, maximálna rýchlosť prenosu 210 MB/s, cache 256 MB, 7200 ot./min.
Referenčná vzorka spĺňajúca požadovanú špecifikáciu: napríklad Seagate IronWolf 8TB CMR,  alebo ekvivalent</t>
  </si>
  <si>
    <t>16TB, SAS, maximálna rýchlosť prenosu 262 MB/s, cache 512 MB, 7200 ot./min,
Referenčná vzorka spĺňajúca požadovanú špecifikáciu: napríklad Western Digital 16TB Ultrastar DC HC550 SAS,  alebo ekvivalent</t>
  </si>
  <si>
    <t>16TB, SAS, maximálna rýchlosť prenosu 261 MB/s, cache 256 MB, 7200 ot./min, 
Referenčná vzorka spĺňajúca požadovanú špecifikáciu: napríklad Seagate Exos X16 16TB Standart SAS, alebo ekvivalent</t>
  </si>
  <si>
    <t>U.3 SSD 1</t>
  </si>
  <si>
    <t>U.3 SSD 2</t>
  </si>
  <si>
    <t>U.3 SSD 3</t>
  </si>
  <si>
    <t>1.92 TB, Formát: 2.5" U.3, min: 5800 MBps (čítanie) / 1150 MBps (zápis) 
Referenčná vzorka spĺňajúca požadovanú špecifikáciu: napríklad Kioxia CD6 1.92TB NVMePCIe4x4 2.5"15mm SIE 1DWPD, alebo ekvivalent</t>
  </si>
  <si>
    <t>3.2 TB,  Formát: 2.5" U.3 min: 6200 MBps (čítanie) / 2350 MBps (zápis) 
Referenčná vzorka spĺňajúca požadovanú špecifikáciu: napríklad Kioxia CD6 3.2TB NVMePCIe4x4 2.5"15mm SIE 3DWPD, alebo ekvivalent</t>
  </si>
  <si>
    <t>7.68 TB, Formát: 2.5" U.3 Rýchlosť: min.6200 MBps (čítanie) / min.4000 MBps (zápis)
Referenčná vzorka spĺňajúca požadovanú špecifikáciu: napríklad Kioxia CD6 7.68TB NVMePCIe4x4 2.5"15mm SIE 1DWPD, alebo ekvivalent</t>
  </si>
  <si>
    <t>M.2 SSD 1</t>
  </si>
  <si>
    <t>M.2 SSD 2</t>
  </si>
  <si>
    <t>M.2 SSD 3</t>
  </si>
  <si>
    <t>M.2 SSD 4</t>
  </si>
  <si>
    <t>M.2 SSD 5</t>
  </si>
  <si>
    <t>128GB, čítanie min. 1600 MB/s, zápis min. 600 MB/s
Referenčná vzorka spĺňajúca požadovanú špecifikáciu: napríklad - Patriot P300 128GB SSD disk M.2 alebo ekvivalent</t>
  </si>
  <si>
    <t>250GB, čítanie min. 6400 MB/s, zápis min. 2700 MB/s
Referenčná vzorka spĺňajúca požadovanú špecifikáciu: napríklad - Samsung 980 pro M.2 SSD, 250GB, alebo ekvivalent</t>
  </si>
  <si>
    <t>500GB, čítanie min. 6900 MB/s, zápis min. 5000 MB/s
Referenčná vzorka spĺňajúca požadovanú špecifikáciu: napríklad - Samsung 980 Pro, SSD M.2, 500 GB, alebo ekvivalent</t>
  </si>
  <si>
    <t>1TB, čítanie min. 7000 MB/s, zápis min. 5000 MB/s
Referenčná vzorka spĺňajúca požadovanú špecifikáciu: napríklad - Samsung 980 pro, M.2, SSD, 1TB, alebo ekvivalent</t>
  </si>
  <si>
    <t>2TB, čítanie min. 7000MB/s, zápis min. 5000 MB/s
Referenčná vzorka spĺňajúca požadovanú špecifikáciu: napríklad - Samsung 980 pro, M.2 SSD, 2TB, alebo ekvivalent</t>
  </si>
  <si>
    <t xml:space="preserve">mSATA SSD </t>
  </si>
  <si>
    <t>min. 512GB, čítanie min. 550 MB/s, zápis min. 520 MB/s
Referenčná vzorka spĺňajúca požadovanú špecifikáciu: napríklad - Kingston mSATA SSD, 512GB, alebo ekvivalent</t>
  </si>
  <si>
    <t>Externé HDD 1</t>
  </si>
  <si>
    <t>Externé HDD 2</t>
  </si>
  <si>
    <t>min. 1 TB, min. USB 3.2
Referenčná vzorka spĺňajúca požadovanú špecifikáciu: napríklad - ADATA HD650, HDD, 1TB, modrý, alebo ekvivalent</t>
  </si>
  <si>
    <t>min. 2 TB, min. USB 3.2
Referenčná vzorka spĺňajúca požadovanú špecifikáciu: napríklad - ADATA HD680, HDD, 2TB, modrý, alebo ekvivalent</t>
  </si>
  <si>
    <t>Externé HDD 3</t>
  </si>
  <si>
    <t>Externé HDD 4</t>
  </si>
  <si>
    <t>Externé HDD 5</t>
  </si>
  <si>
    <t>2 TB, min. USB 3.0
Referenčná vzorka spĺňajúca požadovanú špecifikáciu: napríklad - Intenso MemoryCenter 2TB, čierny, alebo ekvivalent</t>
  </si>
  <si>
    <t>min.4 TB, min. USB 3.0
Referenčná vzorka spĺňajúca požadovanú špecifikáciu: napríklad - WD Elements Desktop 4TB, čierny, alebo ekvivalent</t>
  </si>
  <si>
    <t>min. 6 TB, min. USB 3.0
Referenčná vzorka spĺňajúca požadovanú špecifikáciu: napríklad - WD my book 6TB, čierny, alebo ekvivalent</t>
  </si>
  <si>
    <t xml:space="preserve"> NAS 1</t>
  </si>
  <si>
    <t>NAS 2</t>
  </si>
  <si>
    <t>LAN, USB, bez HDD min. 2xpozicia pre disk, podpora Linux a Windows
Referenčná vzorka spĺňajúca požadovanú špecifikáciu: napríklad - Synology DiskStation DS220+, alebo ekvivalent</t>
  </si>
  <si>
    <t>bez HDD, min. 6x pozície pre 3,5" a 2,5" disky, min. 4GB pamäte, min. 2x 1Gb/s LAN, min. 2x USB 3.0
Referenčná vzorka spĺňajúca požadovanú špecifikáciu: napríklad - Synology DiskStation DS1621+, alebo ekvivalent</t>
  </si>
  <si>
    <t>HDD NAS 01</t>
  </si>
  <si>
    <t>HDD NAS 02</t>
  </si>
  <si>
    <t>HDD NAS 03</t>
  </si>
  <si>
    <t>HDD NAS 04</t>
  </si>
  <si>
    <t>4TB, 5900 ot/m, 64MB cache, SATA 6Gb/s
Referenčná vzorka spĺňajúca požadovanú špecifikáciu: napríklad - Seagate IronWolf (NAS) 3,5" HDD 4TB, 5900RPM, 64MB, alebo ekvivalent</t>
  </si>
  <si>
    <t>4TB, 7200 ot/m, 128MB cache, SATA 6Gb/s - 5 rokov záruka
Referenčná vzorka spĺňajúca požadovanú špecifikáciu: napríklad - Seagate IronWolf Pro (NAS) 3,5" HDD 4TB 7200RPM, 128MB, alebo ekvivalent</t>
  </si>
  <si>
    <t>8TB, 7200 ot/m, 256MB cache, SATA 6Gb/s
Referenčná vzorka spĺňajúca požadovanú špecifikáciu: napríklad - Seagate IronWolf (NAS) 3,5" HDD 8TB, 7200RPM, 256MB, alebo ekvivalent</t>
  </si>
  <si>
    <t>8TB, 7200 ot/m, 256MB cache, SATA 6Gb/s - 5 rokov záruka
Referenčná vzorka spĺňajúca požadovanú špecifikáciu: napríklad - Seagate IronWolf Pro (NAS) 3,5" HDD 8TB 7200RPM, 256MB, alebo ekvivalent</t>
  </si>
  <si>
    <t>EXT SSD 1</t>
  </si>
  <si>
    <t>EXT SSD 2</t>
  </si>
  <si>
    <t>Typ úložiska: SSD
Kapacita úložiska: 1 TB
Rýchlosť čítania: min. 540 MB/s
Rýchlosť zápisu: min. 540 MB/s
Rozhranie: USB 3.2 
Referenčná vzorka spĺňajúca požadovanú špecifikáciu: napríklad - Samsung externý SSD 1TB T5 2,5" , alebo ekvivalent</t>
  </si>
  <si>
    <t>Typ úložiska: SSD
Kapacita úložiska: 1 TB
Rýchlosť čítania: min. 1000 MB/s
Rýchlosť zápisu: min. 1000 MB/s
Rozhranie: USB 3.2 Gen. 2 Typ-C (10 Gbps)
Referenčná vzorka spĺňajúca požadovanú špecifikáciu: napríklad - ADATA SE800 1TB SSD, alebo ekvivalent</t>
  </si>
  <si>
    <t>EXT SSD 3</t>
  </si>
  <si>
    <t>EXT SSD 4</t>
  </si>
  <si>
    <t>Typ úložiska: SSD
Kapacita úložiska: 2 TB
Rýchlosť čítania: min. 540 MB/s
Rýchlosť zápisu: min. 540 MB/s
Rozhranie: USB 3.2 
Referenčná vzorka spĺňajúca požadovanú špecifikáciu: napríklad - Samsung externý SSD T5 2TB 2,5"  , alebo ekvivalent</t>
  </si>
  <si>
    <t>Typ úložiska: SSD
Kapacita úložiska: 2 TB
Rýchlosť čítania: min. 1050 MB/s
Rýchlosť zápisu: min. 1000 MB/s
Rozhranie: USB 3.2 typ C
Referenčná vzorka spĺňajúca požadovanú špecifikáciu: napríklad - WD My Passport SSD, 2 TB  , alebo ekvivalent</t>
  </si>
  <si>
    <t>SSD - 2,5" - 2TB</t>
  </si>
  <si>
    <t>HDD 3,5" - 500GB</t>
  </si>
  <si>
    <t>HDD 3,5" - 1TB</t>
  </si>
  <si>
    <t xml:space="preserve">HDD 3,5" - 2TB </t>
  </si>
  <si>
    <t>HDD 3,5" - 4TB  a viac</t>
  </si>
  <si>
    <t>U.3 SSD</t>
  </si>
  <si>
    <t>mSATA SSD</t>
  </si>
  <si>
    <t xml:space="preserve">Externé HDD 2,5" </t>
  </si>
  <si>
    <t>M.2 SSD</t>
  </si>
  <si>
    <t xml:space="preserve">Externé HDD 3,5" </t>
  </si>
  <si>
    <t>NAS - 3,5"</t>
  </si>
  <si>
    <t>HDD NAS - 3,5"</t>
  </si>
  <si>
    <t>do 500W - interný</t>
  </si>
  <si>
    <t>nad 500W - interný</t>
  </si>
  <si>
    <t>nad 600W - interný</t>
  </si>
  <si>
    <t>PC skrinky</t>
  </si>
  <si>
    <t>Powerbanky</t>
  </si>
  <si>
    <t>Iné</t>
  </si>
  <si>
    <t>Zdroj 1</t>
  </si>
  <si>
    <t>Zdroj 2</t>
  </si>
  <si>
    <t>Zdroj 3</t>
  </si>
  <si>
    <t>Zdroj 4</t>
  </si>
  <si>
    <t>Zdroj 5</t>
  </si>
  <si>
    <t>PC skrinka 1</t>
  </si>
  <si>
    <t>PC skrinka 2</t>
  </si>
  <si>
    <t>Powerbanka</t>
  </si>
  <si>
    <t>Napájací zdroj</t>
  </si>
  <si>
    <t>min. 400W, min.  4pin CPU (2x), ATX 24pin, FDD (1x), MOLEX (2x), PCI-Express 6 + 2pin (2x), SATA (5x), účinnosť: 80+
Referenčná vzorka spĺňajúca požadovanú špecifikáciu: napríklad - Fortron HEXA+ pro 400, 400W, PCI-E, 80%, alebo ekvivalent</t>
  </si>
  <si>
    <t>min. 500W, min. 1x 20+4pin, min. 1x 4+4 pin EPS konektor, min. 2x 6+2pin, min. 2x molex, min. 6x SATA,  účinnosť: min. 80+ bronze
Referenčná vzorka spĺňajúca požadovanú špecifikáciu: napríklad - Seasonic B12-BC-550, 550W alebo ekvivalent</t>
  </si>
  <si>
    <t>min. 550W, min. 1x 20+4pin, min. 1x 4+4 pin EPS konektor, min. 2x PCIe, min. 2x molex, min. 6x SATA, účinnosť: min. 80+, modulárny  
Referenčná vzorka spĺňajúca požadovanú špecifikáciu: napríklad - Seasonic focus GX-550 gold, 550W alebo ekvivalent</t>
  </si>
  <si>
    <t>min. 650W, min. 1x 20+4pin, min. 1x 4+4 pin EPS konektor, min. 2x PCIe, min. 3x molex, min. 4x SATA, účinnosť: min. 80+ gold
Referenčná vzorka spĺňajúca požadovanú špecifikáciu: napríklad - Seasonic S12III-650, 650W alebo ekvivalent</t>
  </si>
  <si>
    <t>750W, min. 1x 20+4pin, min. 1x 4+4 pin EPS konektor, min. 2x PCIe, min. 3x molex, min. 4x SATA, účinnosť: min. 80+ gold, modulárny
Referenčná vzorka spĺňajúca požadovanú špecifikáciu: napríklad - Seasonic focus 750 gold alebo ekvivalent</t>
  </si>
  <si>
    <t>pevná odolná konštrukcia, min. 2x USB 3.0, 1x AUDIO, 1x MIC, priestor na umiestnenie zdroja: horná časť; prevedenie: midi tower
Referenčná vzorka spĺňajúca požadovanú špecifikáciu: napríklad - SilentiumPC Armis AR1 Pure Black, s čítačkou SD a microSD, alebo ekvivalent</t>
  </si>
  <si>
    <t>pevná odolná konštrukcia, min. 2x USB 3.0, 1x AUDIO, 1x MIC; priestor na umiestnenie zdroja: dolná časť; prevedenie: midi tower
Referenčná vzorka spĺňajúca požadovanú špecifikáciu: napríklad - Zalman Z1, čierna, alebo ekvivalent</t>
  </si>
  <si>
    <t>min. 10 000 mAh
Referenčná vzorka spĺňajúca požadovanú špecifikáciu: napríklad - ADATA P20000D, powerbank 20 000 mAh, čierny, alebo ekvivalent</t>
  </si>
  <si>
    <t>Univerzálny napájací zdroj pre Netbooky, 70W
Referenčná vzorka spĺňajúca požadovanú špecifikáciu: napríklad - CONNECT IT Notebook Power univerzálny notebookový adaptér 70 W, alebo ekvivalent</t>
  </si>
  <si>
    <t>Optické mechaniky - interné</t>
  </si>
  <si>
    <t>Optická mechanika - externá</t>
  </si>
  <si>
    <t>Mechanika 1</t>
  </si>
  <si>
    <t>Mechanika 2</t>
  </si>
  <si>
    <t>Mechanika 3</t>
  </si>
  <si>
    <t>Mechanika 4</t>
  </si>
  <si>
    <t>DVD napaľovačka, SATA pripojenie, podpora M-Disc
Referenčná vzorka spĺňajúca požadovanú špecifikáciu: napríklad - ASUS DRW-24D5MT, čierna, alebo ekvivalent</t>
  </si>
  <si>
    <t>BD-R napaľovačka, SATA pripojenie, 
Referenčná vzorka spĺňajúca požadovanú špecifikáciu: napríklad ASUS BD-RW BW-16D1HT, čierna + software, alebo ekvivalent</t>
  </si>
  <si>
    <t>DVD-RW
Referenčná vzorka spĺňajúca požadovanú špecifikáciu: napríklad - Transcend TS8XDVDS-K, alebo ekvivalent</t>
  </si>
  <si>
    <t>BD-R napaľovačka, min. USB 3.0 pripojenie, 
Referenčná vzorka spĺňajúca požadovanú špecifikáciu: napríklad Verbatim Blu-ray Ultra HD 4K Slimline externá napalovačka, čierna, alebo ekvivalent</t>
  </si>
  <si>
    <t>USB prepojovací kábel 1</t>
  </si>
  <si>
    <t>USB prepojovací kábel 3</t>
  </si>
  <si>
    <t>USB prepojovací kábel 2</t>
  </si>
  <si>
    <t>Kábel prepojovací 17</t>
  </si>
  <si>
    <t>Kábel prepojovací 16</t>
  </si>
  <si>
    <t>Kábel prepojovací 15</t>
  </si>
  <si>
    <t>Kábel prepojovací 14</t>
  </si>
  <si>
    <t>Kábel prepojovací 13</t>
  </si>
  <si>
    <t>Kábel prepojovací 12</t>
  </si>
  <si>
    <t>Kábel prepojovací 11</t>
  </si>
  <si>
    <t>Kábel prepojovací 10</t>
  </si>
  <si>
    <t>Kábel prepojovací 9</t>
  </si>
  <si>
    <t>Kábel prepojovací 8</t>
  </si>
  <si>
    <t>Kábel prepojovací 7</t>
  </si>
  <si>
    <t>Kábel prepojovací 6</t>
  </si>
  <si>
    <t>Kábel prepojovací 5</t>
  </si>
  <si>
    <t>Kábel prepojovací 4</t>
  </si>
  <si>
    <t>VGA/VGA 1,8m, tienený
Referenčná vzorka spĺňajúca požadovanú špecifikáciu: napríklad - PremiumCord kábel VGA, M/M, prepojovací 1,8m, alebo ekvivalent</t>
  </si>
  <si>
    <t>VGA/VGA 15m, 2x ferit
Referenčná vzorka spĺňajúca požadovanú špecifikáciu: napríklad - PremiumCord kábel VGA M/M, prepojovací 15,0m, alebo ekvivalent</t>
  </si>
  <si>
    <t>USB C/USB C, 1m
Referenčná vzorka spĺňajúca požadovanú špecifikáciu: napríklad - CELLY, USB-C/USB-C, M/M, 1m, čierny, alebo ekvivalent</t>
  </si>
  <si>
    <t>DVI D/DVI D 0,5m
Referenčná vzorka spĺňajúca požadovanú špecifikáciu: napríklad - DVI-DVI kábel M/M, 0.5m, prepojovací, alebo ekvivalent</t>
  </si>
  <si>
    <t>HDMI M/M 3m, tienený, pozlátený
Referenčná vzorka spĺňajúca požadovanú špecifikáciu: napríklad - Gembird kábel HDMI v 2.0 M/M, prepojovací 3,0m, alebo ekvivalent</t>
  </si>
  <si>
    <t>Display port, M/M 2m
Referenčná vzorka spĺňajúca požadovanú špecifikáciu: napríklad - PremiumCord kábel DisplayPort v 1.1 M/M, prepojovací 2,0m, alebo ekvivalent</t>
  </si>
  <si>
    <t>HDMI A-DVI-D M/M 3m
Referenčná vzorka spĺňajúca požadovanú špecifikáciu: napríklad - PremiumCord kábel HDMI na DVI M/M, prepojovací, 3,0m, alebo ekvivalent</t>
  </si>
  <si>
    <t>HDMI M/M 10m, tienený, pozlátený
Referenčná vzorka spĺňajúca požadovanú špecifikáciu: napríklad - Gembird kábel HDMI v 2.0 M/M, prepojovací 10,0m, alebo ekvivalent</t>
  </si>
  <si>
    <t>HDMI M/M 15m, tienený, pozlátený
Referenčná vzorka spĺňajúca požadovanú špecifikáciu: napríklad - Gembird kábel HDMI v 1.4 M/M, prepojovací 15,0m, alebo ekvivalent</t>
  </si>
  <si>
    <t>VGA/VGA 10m, 2x ferit
Referenčná vzorka spĺňajúca požadovanú špecifikáciu: napríklad - PremiumCord kábel VGA, M/M, prepojovací 10,0m, alebo ekvivalent</t>
  </si>
  <si>
    <t>VGA/VGA 20m, 2x ferit
Referenčná vzorka spĺňajúca požadovanú špecifikáciu: napríklad - PremiumCord kábel VGA M/M, prepojovací 20,0m, alebo ekvivalent</t>
  </si>
  <si>
    <t>HDMI M/M 1,8m, tienený, pozlátený
Referenčná vzorka spĺňajúca požadovanú špecifikáciu: napríklad - Gembird kábel HDMI v 2.0 M/M, prepojovací 1,8m, alebo ekvivalent</t>
  </si>
  <si>
    <t>HDMI M/M 5m, tienený, pozlátený
Referenčná vzorka spĺňajúca požadovanú špecifikáciu: napríklad - PremiumCord kábel HDMI v 2.0 M/M, prepojovací 5,0m, alebo ekvivalent</t>
  </si>
  <si>
    <t>DVI M/M 2m, tienený
Referenčná vzorka spĺňajúca požadovanú špecifikáciu: napríklad - PremiumCord kábel DVI M/M, prepojovací 2,0m, alebo ekvivalent</t>
  </si>
  <si>
    <t>HDMI M/micro HDMI 1,5m
Referenčná vzorka spĺňajúca požadovanú špecifikáciu: napríklad - Hama prepojovací HDMI - micro HDMI, 1.5 m, alebo ekvivalent</t>
  </si>
  <si>
    <t>HDMI M/mini HDMI 1m
Referenčná vzorka spĺňajúca požadovanú špecifikáciu: napríklad - PremiumCord prepojovací HDMI 1m, alebo ekvivalent</t>
  </si>
  <si>
    <t>HDMI M/USB C 1,8m
Referenčná vzorka spĺňajúca požadovanú špecifikáciu: napríklad - TRUST CALYX USB-C TO HDMI CABLE, alebo ekvivalent</t>
  </si>
  <si>
    <t>K tlačiarni, 3m, tienený, High speed
Referenčná vzorka spĺňajúca požadovanú špecifikáciu: napríklad - PremiumCord kábel USB-A na USB-B M/M, tlačiarňový prepojovací 3,0m, alebo ekvivalent</t>
  </si>
  <si>
    <t>USB prepojovací kábel k tlačiarni, 5m, tienený, High speed
Referenčná vzorka spĺňajúca požadovanú špecifikáciu: napríklad - PremiumCord kábel USB-A na USB-B M/M, tlačiarňový prepojovací 5,0m, alebo ekvivalent</t>
  </si>
  <si>
    <t>min. USB-A 3.1-USB-C 2.0, využiteľnosť: nabíjanie
Referenčná vzorka spĺňajúca požadovanú špecifikáciu: napríklad - Hama kábel USB-C 3.1 Gen2, A vidlica - typ C vidlica, 1m, alebo ekvivalent</t>
  </si>
  <si>
    <t>Sieťové koncovky</t>
  </si>
  <si>
    <t>Káble LAN</t>
  </si>
  <si>
    <t>Kábel LAN 1</t>
  </si>
  <si>
    <t>Kábel LAN 2</t>
  </si>
  <si>
    <t>Kábel LAN 3</t>
  </si>
  <si>
    <t>Kábel LAN 4</t>
  </si>
  <si>
    <t>Kábel LAN 5</t>
  </si>
  <si>
    <t>Kábel LAN 6</t>
  </si>
  <si>
    <t>Kábel LAN 7</t>
  </si>
  <si>
    <t>Kábel LAN 8</t>
  </si>
  <si>
    <t>Kábel LAN 9</t>
  </si>
  <si>
    <t>Kábel LAN 10</t>
  </si>
  <si>
    <t>Kábel LAN 11</t>
  </si>
  <si>
    <t>Kábel LAN 12</t>
  </si>
  <si>
    <t>Kábel LAN 13</t>
  </si>
  <si>
    <t>Kábel LAN 14</t>
  </si>
  <si>
    <t>Kábel LAN 15</t>
  </si>
  <si>
    <t>Kábel LAN 16</t>
  </si>
  <si>
    <t>Kábel LAN 17</t>
  </si>
  <si>
    <t>Kábel LAN 18</t>
  </si>
  <si>
    <t>Kábel LAN 19</t>
  </si>
  <si>
    <t>Kábel LAN 20</t>
  </si>
  <si>
    <t>Kábel LAN 21</t>
  </si>
  <si>
    <t>Kábel LAN 22</t>
  </si>
  <si>
    <t>Kábel LAN 23</t>
  </si>
  <si>
    <t>kategória 5e, UTP, drôt, balenie 305m
Referenčná vzorka spĺňajúca požadovanú špecifikáciu: napríklad - Solarix kábel, cat. 5e, UTP drôt, 305m, sivý, alebo ekvivalent</t>
  </si>
  <si>
    <t>kategória 5e, UTP, lanko, balenie 305m
Referenčná vzorka spĺňajúca požadovanú špecifikáciu: napríklad - PremiumCord kábel, cat. 5e, UTP lanko, 305m, sivá, alebo ekvivalent</t>
  </si>
  <si>
    <t>kategória 6a, UTP, drôt, balenie 305m
Referenčná vzorka spĺňajúca požadovanú špecifikáciu: napríklad - UTP 8 žilový kábel, Cat6, drôt, 305m balenie, sivý, alebo ekvivalent</t>
  </si>
  <si>
    <t>kategória 5e, UTP, lanko, 2m, patch kábel
Referenčná vzorka spĺňajúca požadovanú špecifikáciu: napríklad - PremiumCord patch kábel RJ45, cat. 5e, UTP, 2,0m, sivý, alebo ekvivalent</t>
  </si>
  <si>
    <t>kategória 5e, UTP, lanko, 5m, s koncovkami
Referenčná vzorka spĺňajúca požadovanú špecifikáciu: napríklad - PremiumCord patch kábel RJ45, cat. 5e, UTP, 5,0m, sivý, alebo ekvivalent</t>
  </si>
  <si>
    <t>kategória 5e, UTP, lanko, 1m
Referenčná vzorka spĺňajúca požadovanú špecifikáciu: napríklad - PremiumCord kábel, cat. 5e, UTP lanko, na metre 1,0m, sivý, alebo ekvivalent</t>
  </si>
  <si>
    <t>kategória 5e, FTP, lanko, 2m, patch kábel
Referenčná vzorka spĺňajúca požadovanú špecifikáciu: napríklad - PremiumCord patch kábel RJ45, cat. 5e, FTP, 2,0m, sivý, alebo ekvivalent</t>
  </si>
  <si>
    <t>kategória 5e, FTP, lanko, 5m, s koncovkami
Referenčná vzorka spĺňajúca požadovanú špecifikáciu: napríklad - Gembird patch kábel RJ45, cat. 5e, FTP, 5,0m, sivý, alebo ekvivalent</t>
  </si>
  <si>
    <t>kategória 5e, FTP, lanko, 1m
Referenčná vzorka spĺňajúca požadovanú špecifikáciu: napríklad - PremiumCord kábel, cat. 5e, FTP lanko, na metre 1,0m, sivý, alebo ekvivalent</t>
  </si>
  <si>
    <t>Kábel LAN - 6A, STP LSOH drôt, 305m
Referenčná vzorka spĺňajúca požadovanú špecifikáciu: napríklad - Datacom kábel, cat. 6, FTP drôt, 305m sivý, alebo ekvivalent</t>
  </si>
  <si>
    <t>Kábel LAN - 6A, UTP, drôt, 500m
Referenčná vzorka spĺňajúca požadovanú špecifikáciu: napríklad - Datacom kábel, cat. 6, UTP drôt, 500,0m, sivý, alebo ekvivalent</t>
  </si>
  <si>
    <t>kategória 5e, FTP, lanko, 10m, s koncovkami
Referenčná vzorka spĺňajúca požadovanú špecifikáciu: napríklad - Gembird patch kábel RJ45, cat. 5e, FTP, 10,0m, sivý, alebo ekvivalent</t>
  </si>
  <si>
    <t>kategória 5e, FTP, lanko, 20m, s koncovkami
Referenčná vzorka spĺňajúca požadovanú špecifikáciu: napríklad - Gembird patch kábel RJ45, cat. 5e, FTP, 20,0m, sivý, alebo ekvivalent</t>
  </si>
  <si>
    <t>kategória 5e, FTP, lanko, 0,5m, patch kábel
Referenčná vzorka spĺňajúca požadovanú špecifikáciu: napríklad - PremiumCord patch kábel RJ45, cat. 5e, FTP, 0,5m, sivý, alebo ekvivalent</t>
  </si>
  <si>
    <t>kategória 6A, STP LSOH, drôt, balenie 500m
Referenčná vzorka spĺňajúca požadovanú špecifikáciu: napríklad - Solarix SXKD-6A-STP-LSOH CAT6 STP, LSOH, 500m, alebo ekvivalent</t>
  </si>
  <si>
    <t>kategória 6, UTP patch kábel, 1m
Referenčná vzorka spĺňajúca požadovanú špecifikáciu: napríklad - PremiumCord patch kábel RJ45, cat. 6, UTP, 1,0m, sivý, alebo ekvivalent</t>
  </si>
  <si>
    <t>kategória 6, UTP patch kábel, 2m
Referenčná vzorka spĺňajúca požadovanú špecifikáciu: napríklad - PremiumCord patch kábel RJ45, cat. 6, UTP, 2,0m, sivý, alebo ekvivalent</t>
  </si>
  <si>
    <t>kategória 6, UTP patch kábel, 3m
Referenčná vzorka spĺňajúca požadovanú špecifikáciu: napríklad - PremiumCord patch kábel RJ45, cat. 6, UTP, 3,0m, sivý, alebo ekvivalent</t>
  </si>
  <si>
    <t>kategória 6, UTP patch kábel, 5m
Referenčná vzorka spĺňajúca požadovanú špecifikáciu: napríklad - PremiumCord patch kábel RJ45, cat. 6, UTP, 5,0m, sivý, alebo ekvivalent</t>
  </si>
  <si>
    <t>kategória 5e, UTP patch kábel, 1m
Referenčná vzorka spĺňajúca požadovanú špecifikáciu: napríklad - PremiumCord patch kábel RJ45, cat. 5e, UTP, 1,0m, sivý, alebo ekvivalent</t>
  </si>
  <si>
    <t>kategória 5e, UTP patch kábel, 3m
Referenčná vzorka spĺňajúca požadovanú špecifikáciu: napríklad - Gembird patch kábel RJ45, cat. 5e, UTP, 3,0m, sivý, alebo ekvivalent</t>
  </si>
  <si>
    <t>kategória 5e, UTP patch kábel, 20m
Referenčná vzorka spĺňajúca požadovanú špecifikáciu: napríklad - Gembird patch kábel RJ45, cat. 5e, UTP, 20,0m, sivý, alebo ekvivalent</t>
  </si>
  <si>
    <t>kategória 5e, STP/FTP, drôt, balenie 305 m
Referenčná vzorka spĺňajúca požadovanú špecifikáciu: napríklad - Gembird kábel, cat. 5e, FTP drôt, 305m, sivá, alebo ekvivalent</t>
  </si>
  <si>
    <t>Redukcie</t>
  </si>
  <si>
    <t>SATA/ATA káble, redukcie</t>
  </si>
  <si>
    <t>Koncovka sieťová 1</t>
  </si>
  <si>
    <t>Koncovka sieťová 2</t>
  </si>
  <si>
    <t>Koncovka sieťová 3</t>
  </si>
  <si>
    <t>Koncovka sieťová 4</t>
  </si>
  <si>
    <t>Spojka RJ45</t>
  </si>
  <si>
    <t>Keystone 1</t>
  </si>
  <si>
    <t>Keystone 2</t>
  </si>
  <si>
    <t>Krytka na koncovky RJ45</t>
  </si>
  <si>
    <t>Krytka pre konektor RJ45 s výrezom</t>
  </si>
  <si>
    <t>UTP - RJ45
Referenčná vzorka spĺňajúca požadovanú špecifikáciu: napríklad - PremiumCord konektor RJ45 cat. 5e UTP pre lanko, alebo ekvivalent</t>
  </si>
  <si>
    <t>FTP - RJ45
Referenčná vzorka spĺňajúca požadovanú špecifikáciu: napríklad - PremiumCord konektor RJ45 cat. 5e FTP pre drôt a lanko, alebo ekvivalent</t>
  </si>
  <si>
    <t>FTP - RJ45, kategória 6
Referenčná vzorka spĺňajúca požadovanú špecifikáciu: napríklad - Gembird konektor RJ45 cat. 6 FTP pre drôt a lanko, alebo ekvivalent</t>
  </si>
  <si>
    <t>UTP - RJ45, kategória 6
Referenčná vzorka spĺňajúca požadovanú špecifikáciu: napríklad - Gembird konektor RJ45 cat. 6 UTP pre drôt, alebo ekvivalent</t>
  </si>
  <si>
    <t>spojka RJ45
Referenčná vzorka spĺňajúca požadovanú špecifikáciu: napríklad - UTP sieťová spojka, Cat5, RJ45, alebo ekvivalent</t>
  </si>
  <si>
    <t>kategória 5e
Referenčná vzorka spĺňajúca požadovanú špecifikáciu: napríklad - Solarix keystone, Cat5E, RJ45, alebo ekvivalent</t>
  </si>
  <si>
    <t>10G, kategória 6a, STP RJ45
Referenčná vzorka spĺňajúca požadovanú špecifikáciu: napríklad - 10G keystone Solarix CAT6A STP RJ45 čierny pre kliešte, alebo ekvivalent</t>
  </si>
  <si>
    <t>Krytka na koncovky RJ45
Referenčná vzorka spĺňajúca požadovanú špecifikáciu: napríklad - PremiumCord plastová krytka pre konektory RJ45, sivá, alebo ekvivalent</t>
  </si>
  <si>
    <t>Krytka pre konektor RJ45 s výrezom, 100ks
Referenčná vzorka spĺňajúca požadovanú špecifikáciu: napríklad - Datacom Ochrana RJ45 s výrezom, biela, 100 ks, alebo ekvivalent</t>
  </si>
  <si>
    <t>bal</t>
  </si>
  <si>
    <t>Redukcia 1</t>
  </si>
  <si>
    <t>Redukcia 2</t>
  </si>
  <si>
    <t>Redukcia 3</t>
  </si>
  <si>
    <t>Redukcia 4</t>
  </si>
  <si>
    <t>Redukcia 5</t>
  </si>
  <si>
    <t>Redukcia 6</t>
  </si>
  <si>
    <t>Redukcia 7</t>
  </si>
  <si>
    <t>Redukcia 8</t>
  </si>
  <si>
    <t>Redukcia 9</t>
  </si>
  <si>
    <t>Redukcia 10</t>
  </si>
  <si>
    <t>Redukcia 11</t>
  </si>
  <si>
    <t>Redukcia 12</t>
  </si>
  <si>
    <t>DVI - VGA
Referenčná vzorka spĺňajúca požadovanú špecifikáciu: napríklad - PremiumCord redukcia DVI na VGA M/F, krátka, alebo ekvivalent</t>
  </si>
  <si>
    <t>HDMI - DVI
Referenčná vzorka spĺňajúca požadovanú špecifikáciu: napríklad - PremiumCord redukcia HDMI na DVI M/F, krátka, alebo ekvivalent</t>
  </si>
  <si>
    <t>HDMI - VGA
Referenčná vzorka spĺňajúca požadovanú špecifikáciu: napríklad - Gembird redukcia HDMI na VGA + audio M/F, káblová 0,2m, alebo ekvivalent</t>
  </si>
  <si>
    <t>Display port - DVI
Referenčná vzorka spĺňajúca požadovanú špecifikáciu: napríklad - PremiumCord redukcia DisplayPort na DVI M/F, káblová 0,15m, alebo ekvivalent</t>
  </si>
  <si>
    <t>Display port - VGA
Referenčná vzorka spĺňajúca požadovanú špecifikáciu: napríklad - HP redukcia DisplayPort na VGA M/F, káblová 0,15m, alebo ekvivalent</t>
  </si>
  <si>
    <t>Display port - HDMI
Referenčná vzorka spĺňajúca požadovanú špecifikáciu: napríklad - PremiumCord redukcia DisplayPort na HDMI M/F, káblová 0,15m, alebo ekvivalent</t>
  </si>
  <si>
    <t>USB C - VGA
Referenčná vzorka spĺňajúca požadovanú špecifikáciu: napríklad - I-tec adaptér, USB-C - VGA, 60Hz, strieborný, alebo ekvivalent</t>
  </si>
  <si>
    <t>USB C - HDMI
Referenčná vzorka spĺňajúca požadovanú špecifikáciu: napríklad - I-tec redukcia USB-C na HDMI M/F, káblová 0,20 m, alebo ekvivalent</t>
  </si>
  <si>
    <t>USB 3.0 - VGA
Referenčná vzorka spĺňajúca požadovanú špecifikáciu: napríklad - ICY BOX USB3.0-VGA video prevodník M/F, adaptér, alebo ekvivalent</t>
  </si>
  <si>
    <t>USB 3.0 - USB C
Referenčná vzorka spĺňajúca požadovanú špecifikáciu: napríklad - PremiumCord redukcia USB-C na USB-A M/F, krátka, alebo ekvivalent</t>
  </si>
  <si>
    <t>USB 3.0 - DP
Referenčná vzorka spĺňajúca požadovanú špecifikáciu: napríklad - I-tec USB 3.0 Dual 4K Display Port, video adaptér, alebo ekvivalent</t>
  </si>
  <si>
    <t>Montážne plechy pre 2,5" HDD do 3,5" pozícia, 1 pár
Referenčná vzorka spĺňajúca požadovanú špecifikáciu: napríklad - Montážny kit AKASA pro 2,5" HDD do 3,5" pozícia, 2x 2,5" HDD/SSD, čierny hliník, alebo ekvivalent</t>
  </si>
  <si>
    <t>SATA dátový kábel 1</t>
  </si>
  <si>
    <t>SATA dátový kábel 2</t>
  </si>
  <si>
    <t>Redukcia MOLEX/SATA</t>
  </si>
  <si>
    <t>SATA III, Female/Female, kovová západka proti vytiahnutiu
Referenčná vzorka spĺňajúca požadovanú špecifikáciu: napríklad - 4World kábel SATA3 7pin F - SATA3 7pin F 29cm, alebo ekvivalent</t>
  </si>
  <si>
    <t>SATA III, Female/Female L, kovová západka proti vytiahnutiu
Referenčná vzorka spĺňajúca požadovanú špecifikáciu: napríklad - PremiumCord 0,2m SATA 3.0 datový kabel 1.5GBs / 3GBs / 6GBs, kov.západka, 90°, alebo ekvivalent</t>
  </si>
  <si>
    <t>Redukcia napájania typ MOLEX/SATA pre HDD Serial ATA
Referenčná vzorka spĺňajúca požadovanú špecifikáciu: napríklad - Redukcia napájania typ MOLEX/SATA pre HDD Serial ATA, alebo ekvivalent</t>
  </si>
  <si>
    <t xml:space="preserve">USB kľúče, USB hub, USB káble </t>
  </si>
  <si>
    <t>Ostatné príslušenstvo</t>
  </si>
  <si>
    <t>USB 1</t>
  </si>
  <si>
    <t>USB 3</t>
  </si>
  <si>
    <t>USB 4</t>
  </si>
  <si>
    <t>USB 5</t>
  </si>
  <si>
    <t>USB 6</t>
  </si>
  <si>
    <t>USB 7</t>
  </si>
  <si>
    <t>USB 8</t>
  </si>
  <si>
    <t>USB 9</t>
  </si>
  <si>
    <t>USB hub 1</t>
  </si>
  <si>
    <t>USB hub 2</t>
  </si>
  <si>
    <t>USB hub 3</t>
  </si>
  <si>
    <t>replikátor portov USB C</t>
  </si>
  <si>
    <t>32GB, min. USB C
Referenčná vzorka spĺňajúca požadovanú špecifikáciu: napríklad - Verbatim Dual USB Typ C 32GB, alebo ekvivalent</t>
  </si>
  <si>
    <t>32GB, min. USB 3.0
Referenčná vzorka spĺňajúca požadovanú špecifikáciu: napríklad - Kingston DataTraveler 100 G3 32 GB USB 3.0, alebo ekvivalent</t>
  </si>
  <si>
    <t>64GB, min. USB 3.0
Referenčná vzorka spĺňajúca požadovanú špecifikáciu: napríklad - Kingston DataTraveler 100 G3 64GB USB 3.0, alebo ekvivalent</t>
  </si>
  <si>
    <t>128GB, min. USB 3.0
Referenčná vzorka spĺňajúca požadovanú špecifikáciu: napríklad - Kingston DataTraveler 100 G3 128GB USB 3.0, alebo ekvivalent</t>
  </si>
  <si>
    <t>64GB, min. USB C
Referenčná vzorka spĺňajúca požadovanú špecifikáciu: napríklad - Verbatim Dual USB Typ C 64GB, alebo ekvivalent</t>
  </si>
  <si>
    <t>Kapacita:  256 GB
Rýchlosť čítania:  min. 300 MB/s
USB verzia: USB 3.1
Referenčná vzorka spĺňajúca požadovanú špecifikáciu: napríklad - Samsung BAR Plus 256 GB, alebo ekvivalent</t>
  </si>
  <si>
    <t>Kapacita: 256 GB
Pripojenie: USB-A 3.1, USB-C 3.1
Prenosová rýchlosť:  min150 MB / s
USB štandard: USB 3.1 Gen 1
Referenčná vzorka spĺňajúca požadovanú špecifikáciu: napríklad - SanDisk Flash Disk 256GB Ultra Dual Drive Luxe USB 3.1 Type-C 150MB/s, alebo ekvivalent</t>
  </si>
  <si>
    <t>Kapacita: 512 GB
Pripojenie: USB-A 3.1, USB-C 3.1
Prenosová rýchlosť:  min150 MB / s
USB štandard: USB 3.1 Gen 1</t>
  </si>
  <si>
    <t>Kapacita: 512 GB
Rozhranie: USB-C
Rýchlosť čítania: min. 1000 MB/s
Rýchlosť zápisu: min  900 MB/s
Referenčná vzorka spĺňajúca požadovanú špecifikáciu: napríklad - Kingston DataTraveler MAX, 512 GB, alebo ekvivalent</t>
  </si>
  <si>
    <t>pasívny, min. 4xUSB
Referenčná vzorka spĺňajúca požadovanú špecifikáciu: napríklad - ibox USB2.0 HUB 4 porty, alebo ekvivalent</t>
  </si>
  <si>
    <t>aktívny, min. 7xUSB
Referenčná vzorka spĺňajúca požadovanú špecifikáciu: napríklad - I-tec USB 3.0 Charging HUB 7port + Power Adapter 36W, alebo ekvivalent</t>
  </si>
  <si>
    <t>aktívny, min. 4xUSB
Referenčná vzorka spĺňajúca požadovanú špecifikáciu: napríklad - I-tec USB 3.0 Charging HUB 7port + Power Adapter 36W, alebo ekvivalent</t>
  </si>
  <si>
    <t>replikátor portov, 2x USB-A, HDMI, RJ-45 GLAN, SATA M.2 slot, PD 100W
Referenčná vzorka spĺňajúca požadovanú špecifikáciu:Axagon HMC-6M2, alebo ekvivalent</t>
  </si>
  <si>
    <t xml:space="preserve">ks </t>
  </si>
  <si>
    <t>USB 2</t>
  </si>
  <si>
    <t>Patch panel 1</t>
  </si>
  <si>
    <t>Patch panel 2</t>
  </si>
  <si>
    <t>Patch panel 3</t>
  </si>
  <si>
    <t>Patch panel 4</t>
  </si>
  <si>
    <t>Rack 1</t>
  </si>
  <si>
    <t>Rack 2</t>
  </si>
  <si>
    <t>Rack 3</t>
  </si>
  <si>
    <t>Rack 4</t>
  </si>
  <si>
    <t>Rack 5</t>
  </si>
  <si>
    <t>Rack 6</t>
  </si>
  <si>
    <t>Rack 7</t>
  </si>
  <si>
    <t>Rack 8</t>
  </si>
  <si>
    <t>Rack 9</t>
  </si>
  <si>
    <t>Rack 10</t>
  </si>
  <si>
    <t>Rack 11</t>
  </si>
  <si>
    <t>Rack príslušenstvo 1</t>
  </si>
  <si>
    <t>Rack príslušenstvo 2</t>
  </si>
  <si>
    <t>Rack príslušenstvo 3</t>
  </si>
  <si>
    <t>Rack príslušenstvo 4</t>
  </si>
  <si>
    <t>Rack príslušenstvo 5</t>
  </si>
  <si>
    <t>Rack príslušenstvo 6</t>
  </si>
  <si>
    <t>Box pre zásuvku</t>
  </si>
  <si>
    <t>Zásuvka 1</t>
  </si>
  <si>
    <t>Zásuvka 2</t>
  </si>
  <si>
    <t>Zásuvka 3</t>
  </si>
  <si>
    <t>Extender</t>
  </si>
  <si>
    <t>HDBaseT Transmitter</t>
  </si>
  <si>
    <t>Reproduktory 1</t>
  </si>
  <si>
    <t>Reproduktory 2</t>
  </si>
  <si>
    <t>Reproduktory 3</t>
  </si>
  <si>
    <t>Reproduktory 4</t>
  </si>
  <si>
    <t>Slúchadlá s mikrofónom 1</t>
  </si>
  <si>
    <t>Slúchadlá s mikrofónom 2</t>
  </si>
  <si>
    <t>Slúchadlá s mikrofónom 3</t>
  </si>
  <si>
    <t>Web kamera 1</t>
  </si>
  <si>
    <t>Web kamera 2</t>
  </si>
  <si>
    <t>Web kamera 3 /PTZ/</t>
  </si>
  <si>
    <t>Web kamera 4</t>
  </si>
  <si>
    <t>Web kamera 5</t>
  </si>
  <si>
    <t>Dokovacia stanica k notebooku 1</t>
  </si>
  <si>
    <t>Dokovacia stanica k notebooku 2</t>
  </si>
  <si>
    <t>Dokovacia stanica k notebooku 3</t>
  </si>
  <si>
    <t>Konferenčná videokamera</t>
  </si>
  <si>
    <t>Čítačka kariet</t>
  </si>
  <si>
    <t>Podložka pod myš 1</t>
  </si>
  <si>
    <t>Podložka pod myš 2</t>
  </si>
  <si>
    <t>Myš 1</t>
  </si>
  <si>
    <t>Myš 2</t>
  </si>
  <si>
    <t>Myš 3</t>
  </si>
  <si>
    <t>Myš 4</t>
  </si>
  <si>
    <t>Myš 5 /NB-Tablet/</t>
  </si>
  <si>
    <t xml:space="preserve">Myš 6 </t>
  </si>
  <si>
    <t>Myš 7</t>
  </si>
  <si>
    <t>Klávesnica drôtová 1</t>
  </si>
  <si>
    <t>Klávesnica drôtová 2</t>
  </si>
  <si>
    <t>Klávesnica bezdrôtová 1</t>
  </si>
  <si>
    <t>Klávesnica bezdrôtová 2</t>
  </si>
  <si>
    <t>Klávesnica pre Tablet</t>
  </si>
  <si>
    <t>Set klávesnica + myš /USB/</t>
  </si>
  <si>
    <t>Taška k notebooku 1</t>
  </si>
  <si>
    <t>Taška k notebooku 2</t>
  </si>
  <si>
    <t>Taška k notebooku 3</t>
  </si>
  <si>
    <t>Taška k notebooku 4</t>
  </si>
  <si>
    <t>Taška k notebooku 5</t>
  </si>
  <si>
    <t>Taška k notebooku 6</t>
  </si>
  <si>
    <t>Batoh pre notebook 1</t>
  </si>
  <si>
    <t>Batoh pre notebook 2</t>
  </si>
  <si>
    <t>Puzdro mobil</t>
  </si>
  <si>
    <t>Puzdro pre Tablet 1</t>
  </si>
  <si>
    <t>Puzdro pre Tablet 2</t>
  </si>
  <si>
    <t>Čistiaci prostriedok 1</t>
  </si>
  <si>
    <t>Čistiaci prostriedok 2</t>
  </si>
  <si>
    <t>Čistiaci prostriedok 3</t>
  </si>
  <si>
    <t>Čistiaci prostriedok 4</t>
  </si>
  <si>
    <t>Čistiaci porstriedok 5</t>
  </si>
  <si>
    <t>Čistiaci porstriedok 6</t>
  </si>
  <si>
    <t>Záložný zdroj 1</t>
  </si>
  <si>
    <t>Záložný zdroj 2</t>
  </si>
  <si>
    <t>Akumulátor pre záložný zdroj</t>
  </si>
  <si>
    <t>Batéria do UPS 1</t>
  </si>
  <si>
    <t>Batéria do UPS 2</t>
  </si>
  <si>
    <t>Batéria do UPS 3</t>
  </si>
  <si>
    <t>Batéria 1</t>
  </si>
  <si>
    <t>Batéria 2</t>
  </si>
  <si>
    <t>Batéria 3</t>
  </si>
  <si>
    <t>Batéria 4</t>
  </si>
  <si>
    <t>Batéria 5</t>
  </si>
  <si>
    <t>Batéria 6</t>
  </si>
  <si>
    <t>Batéria 7</t>
  </si>
  <si>
    <t>Batéria do notebooku 1</t>
  </si>
  <si>
    <t>Batéria do notebooku 2</t>
  </si>
  <si>
    <t>Batéria do notebooku 3</t>
  </si>
  <si>
    <t>Batéria do notebooku 4</t>
  </si>
  <si>
    <t>Batéria do notebooku 5</t>
  </si>
  <si>
    <t>Batéria do notebooku 6</t>
  </si>
  <si>
    <t>Batéria do notebooku 7</t>
  </si>
  <si>
    <t>Batéria do notebooku 8</t>
  </si>
  <si>
    <t>Batéria do notebooku 9</t>
  </si>
  <si>
    <t>Adaptér k notebooku</t>
  </si>
  <si>
    <t>Premietacie plátno 1</t>
  </si>
  <si>
    <t>Premietacie plátno 2</t>
  </si>
  <si>
    <t>Držiak pre monitor</t>
  </si>
  <si>
    <t>Držiak pre projektor 1</t>
  </si>
  <si>
    <t>Držiak pre projektor 2</t>
  </si>
  <si>
    <t>Držiak pre projektor 3</t>
  </si>
  <si>
    <t>Držiak na TV 1</t>
  </si>
  <si>
    <t>Držiak na TV 2</t>
  </si>
  <si>
    <t>Držiak na TV 3</t>
  </si>
  <si>
    <t>Stojan pod projektor</t>
  </si>
  <si>
    <t>Prezenter</t>
  </si>
  <si>
    <t xml:space="preserve">Viazacie nylonové pásky </t>
  </si>
  <si>
    <t>Tester  1</t>
  </si>
  <si>
    <t>Tester  2</t>
  </si>
  <si>
    <t>Tester  3</t>
  </si>
  <si>
    <t>Ventilačná jednotka</t>
  </si>
  <si>
    <t>Médiá CD/DVD/BD - BOX</t>
  </si>
  <si>
    <t>sada</t>
  </si>
  <si>
    <t>19" patch panel 24xrj45, kategória 5e, STP
Referenčná vzorka spĺňajúca požadovanú špecifikáciu: napríklad - 19" Patch panel Solarix 24 x RJ45 CAT5E STP čierny, alebo ekvivalent</t>
  </si>
  <si>
    <t>19" patch panel 24xrj45, kategória 6a, STP
Referenčná vzorka spĺňajúca požadovanú špecifikáciu: napríklad - Patch panel Solarix 24 x RJ45 CAT6 STP čierny 1U, alebo ekvivalent</t>
  </si>
  <si>
    <t>modulárny neosadený 10G, kategória 6a, STP
Referenčná vzorka spĺňajúca požadovanú špecifikáciu: napríklad - SOLARIX 19" Neosadený univerzálny panel 24 portov, alebo ekvivalent</t>
  </si>
  <si>
    <t>19" patch panel 24xrj45, 1U, kategória 6, FTP
Referenčná vzorka spĺňajúca požadovanú špecifikáciu: napríklad - Gembird patch panel FTP 19'', 24 port 1U cat.6 s zadnou organizáciou káblov, čierny, alebo ekvivalent</t>
  </si>
  <si>
    <t>19" 22U, hĺbka 600 mm
Referenčná vzorka spĺňajúca požadovanú špecifikáciu: napríklad - Triton RMA-22-A66-CAX-A1, racková skriňa 22U, (š)600 x (h)600, alebo ekvivalent</t>
  </si>
  <si>
    <t>19" 12U, na stenu, hĺbka 400 mm, jednodielný
Referenčná vzorka spĺňajúca požadovanú špecifikáciu: napríklad - Nástenný rack RUA 12U/400mm odn.boč+skl.dv., alebo ekvivalent</t>
  </si>
  <si>
    <t>19" 6U, na stenu, hĺbka 400 mm, jednodielný
Referenčná vzorka spĺňajúca požadovanú špecifikáciu: napríklad - Rack skriňa 19" jednodielna 6U/400mm, sivá - rozložená FLAT, alebo ekvivalent</t>
  </si>
  <si>
    <t>rack 9U, nástenný, hĺbka 600mm, dvojdielny
Referenčná vzorka spĺňajúca požadovanú špecifikáciu: napríklad - Nástenný rozvádzač dvojdielny 9U (š)600x(h)500, alebo ekvivalent</t>
  </si>
  <si>
    <t>19" 6U, na stenu, hĺbka 510 mm, jednodielny
Referenčná vzorka spĺňajúca požadovanú špecifikáciu: napríklad - Rack Triton 19" 6U/510mm jednodielny, závesný, presklenné dvere, šedý, alebo ekvivalent</t>
  </si>
  <si>
    <t>19" 6U, na stenu, hĺbka 600 mm, jednodielny
Referenčná vzorka spĺňajúca požadovanú špecifikáciu: napríklad - Linkbasic závesná skriňa 19'' 6U 600x600mm - čierna, alebo ekvivalent</t>
  </si>
  <si>
    <t>19" 9U, na stenu, hĺbka 400 mm, jednodielny
Referenčná vzorka spĺňajúca požadovanú špecifikáciu: napríklad - Rack skriňa 19" jednodielna 9U/400mm, šedá - rozložená FLAT, alebo ekvivalent</t>
  </si>
  <si>
    <t>19" 9U, na stenu, hĺbka 500 mm, jednodielny
Referenčná vzorka spĺňajúca požadovanú špecifikáciu: napríklad - Rozvádzač nástenný SENSA 9U 500mm, dveře sklo, RAL 7035, SENSA-9U-65-11-G, alebo ekvivalent</t>
  </si>
  <si>
    <t>19" 9U, na stenu, hĺbka 600 mm, jednodielny
Referenčná vzorka spĺňajúca požadovanú špecifikáciu: napríklad - Eurocase GQ5609, nástenný rozvádzač, alebo ekvivalent</t>
  </si>
  <si>
    <t>19" 12U, na stenu, hĺbka 500 mm, jednodielny
Referenčná vzorka spĺňajúca požadovanú špecifikáciu: napríklad - Rozvádzač nástenný SENSA 12U 500mm, dvere sklo, RAL 7035, SENSA-12U-65-11-G, alebo ekvivalent</t>
  </si>
  <si>
    <t>19" 12U, na stenu, hĺbka 600 mm, jednodielny
Referenčná vzorka spĺňajúca požadovanú špecifikáciu: napríklad - Nástenný rack RUA 12U/600mm odn.boč+skl.dv., alebo ekvivalent</t>
  </si>
  <si>
    <t>vyväzovací panel 19", 1U, 6x háčik malý
Referenčná vzorka spĺňajúca požadovanú špecifikáciu: napríklad - Triton vyväzovací panel 19", 1U, 6x háčik, alebo ekvivalent</t>
  </si>
  <si>
    <t>vyväzovací panel 19", 1U, 6x háčik veľký
Referenčná vzorka spĺňajúca požadovanú špecifikáciu: napríklad - Triton vyväzovací panel 19", 1U kovový BK, 5x úchytka veľká, alebo ekvivalent</t>
  </si>
  <si>
    <t>rozvodný panel 1U 8x 230V-2m s vypínačom, prep. ochrana
Referenčná vzorka spĺňajúca požadovanú špecifikáciu: napríklad - Napájací panel 1U do 19" racku, 8x230V, alebo ekvivalent</t>
  </si>
  <si>
    <t>zámok do racku
Referenčná vzorka spĺňajúca požadovanú špecifikáciu: napríklad - Zámok Triton pre nástenné rozvádzače, alebo ekvivalent</t>
  </si>
  <si>
    <t>skrutky + matice M6 pre 19" rozvádzače - sada 50 ks, alebo ekvivalent</t>
  </si>
  <si>
    <t>perforovaná polica pre 19“ rack, hĺbka 25-30 cm, 1-2 U, alebo ekvivalent</t>
  </si>
  <si>
    <t>Box na omietku pre/pod zásuvku - biely 80 x 80 x 32mm
Referenčná vzorka spĺňajúca požadovanú špecifikáciu: napríklad - Box na omietku pre/pod zásuvku SX9 biely 80 x 80 x 32mm, alebo ekvivalent</t>
  </si>
  <si>
    <t>kategória 5e, STP, 2xrj45, pod omietku
Referenčná vzorka spĺňajúca požadovanú špecifikáciu: napríklad - Solarix STP zásuvka, Cat5E, 2xRJ45, alebo ekvivalent</t>
  </si>
  <si>
    <t>kategória 5e, UTP, 2xrj45, pod omietku
Referenčná vzorka spĺňajúca požadovanú špecifikáciu: napríklad - Solarix CAT5E, zásuvka UTP, 2 x RJ45, biela, alebo ekvivalent</t>
  </si>
  <si>
    <t>zásuvka kategória 6, STP, 2xrj45, pod omietku
Referenčná vzorka spĺňajúca požadovanú špecifikáciu: napríklad - Datacom STP zásuvka, CAT6, 2xRJ45, alebo ekvivalent</t>
  </si>
  <si>
    <t>HDMI extender min. 60m, rozlíšenie 4K
Referenčná vzorka spĺňajúca požadovanú špecifikáciu: napríklad - PremiumCord HDMI2.0 extender na 60m cez jeden kabel Cat6/6a/7, alebo ekvivalent</t>
  </si>
  <si>
    <t>Zariadenie na prenos HDMI signálu pomocou kábla LAN. Toto zariadenie je založené na štandarde HDBaseT, kompatibilný s vybranými projektormi Epson. Porty: HDMI IN, LAN RJ45, RS-232 IN, drôtový IR IN, napájací;
Referenčná vzorka spĺňajúca požadovanú špecifikáciu:  napríklad Epson HDBaseT Transmitter - ELPHD01 , alebo ekvivalent</t>
  </si>
  <si>
    <t>2+0, výstup pre slúchadlá
Referenčná vzorka spĺňajúca požadovanú špecifikáciu: napríklad - Genius SP-HF 500A ver.2, reproduktory, alebo ekvivalent</t>
  </si>
  <si>
    <t>5+1
Referenčná vzorka spĺňajúca požadovanú špecifikáciu: napríklad - Logitech Z607, reproduktory 5.1, čierne, alebo ekvivalent</t>
  </si>
  <si>
    <t>Kompaktné reproduktory k PC/NB, kompaktné rozmery, pripojenie 3.5mm Jack
Referenčná vzorka spĺňajúca požadovanú špecifikáciu: napríklad - Natec Lynx reproduktory 2.0 6W, alebo ekvivalent</t>
  </si>
  <si>
    <t>Reproduktory, čierne, min. 60W
Referenčná vzorka spĺňajúca požadovanú špecifikáciu: napríklad - Genius SP-HF 1800A ver.2, reproduktory, čierne, alebo ekvivalent</t>
  </si>
  <si>
    <t>Slúchadlá s mikrofónom s vysoko kvalitným zvukom, integrované ovládanie hlasitosti
Referenčná vzorka spĺňajúca požadovanú špecifikáciu: napríklad - JBL Tune 500 Black, náhlavné slúchadlá, čierne, alebo ekvivalent</t>
  </si>
  <si>
    <t>Slúchadlá s mikrofónom, cez hlavu, na uši, uzatvorená konštrukcia, USB-A, s ovládaním hlasitosti, funkcia potlačenie šumu
sluchadla frekvencia až do 20 000 Hz, mikrofón frekcencia až do 20 000 Hz
Referenčná vzorka spĺňajúca požadovanú špecifikáciu: napríklad - Plantronics BLACKWIRE 3220, náhlavné slúchadlá, čierne, alebo ekvivalent.</t>
  </si>
  <si>
    <t>slúchadlá náhlavné s mikrofónom
pripojenie USB, ovládánie hlasitosti, nastavitelný mikrofon s potlačením šumu
napríklad: Logitech PC 960, , alebo ekvivalent</t>
  </si>
  <si>
    <t>USB, video rozlíšenie min. 1280x1084 pixelov
Referenčná vzorka spĺňajúca požadovanú špecifikáciu: napríklad - Logitech C920 HD Pro Webcam, webkamera, alebo ekvivalent</t>
  </si>
  <si>
    <t>rozlíšenie HD min. 720p, mikrofón, úchyt na monitor, otočná o 360°, USB 2.0, plugandplay
Referenčná vzorka spĺňajúca požadovanú špecifikáciu: napríklad - GENIUS webová kamera QCam 6000, alebo ekvivalent</t>
  </si>
  <si>
    <t>konferenčná, video rozlíšenie Full HD 1080p, 30fps, motorizované otáčanie, náklon a zoom, mikrofón, reproduktor, USB pripojenie k PC, kompatibilita Google meeting a Video Chat, Microsoft Lync a Skype, plugandplay
Referenčná vzorka spĺňajúca požadovanú špecifikáciu: napríklad - Logitech ConferenceCam BCC950, webkamera, alebo ekvivalent</t>
  </si>
  <si>
    <t xml:space="preserve">Webkamera Ultra HD 4K, zorný uhol kamery  min 90°, automatické natáčanie kamery, diaľkové ovládanie,  USB, potlačenie šumu, vhodná na streamovanie, rýchlosť nahrávania 4K až 30 snímok za sekundu,
Referenčná vzorka spĺňajúca požadovanú špecifikáciu: napríklad - Logitech Rally Camera, alebo ekvivalent </t>
  </si>
  <si>
    <t>min. FullHD, vstavaný mikrofón, 30 FPS, Referenčná vzorka: C-tech Cam 11FHD, alebo ekvivalent</t>
  </si>
  <si>
    <t>USB, rozlíšenie 1680x1050, DVI, režimy: Mirror, Extend, LAN + audio
Referenčná vzorka spĺňajúca požadovanú špecifikáciu: napríklad - I-Tec USB3.0 Metal DVI/HDMI/Display port, dokovacia stanica, alebo ekvivalent</t>
  </si>
  <si>
    <t>USB-C (M) - HDMI, rozlíšenie 4K, 3x USB 3.0, GLAN , USB-C (F), čítačka SD, čítačka microSD, combo audio jack, 
Referenčná vzorka spĺňajúca požadovanú špecifikáciu: napríklad  i-Tec USB-C Metal Nano Docking Station 4K HDMI LAN + Power Delivery 100 W, alebo ekvivalent</t>
  </si>
  <si>
    <t>USB-C (M) - HDMI, rozlíšenie 4K, 3x USB 3.0
Referenčná vzorka spĺňajúca požadovanú špecifikáciu: napríklad PremiumCord redukcia USB-C na HDMI + 3x USB M/F, káblová 0,2m, alebo ekvivalent</t>
  </si>
  <si>
    <t>Konferenčná videokamera určená pre malé konferenčné miestnosti.
Rozlíšenie: min. 3840 x 2160 pixelov 
Min. 5x HD zoomom a motorizovaným otáčaním
Dosah snímania miktrofúnu: min 5 metrov
zorným uhlom : min.120°
Bezdrôtová technológia Bluetooth®
RF diaľkový ovládač
Integrovaný držiak na stôl
Rozhranie USB 2.0
Zabudovaný mikrofón
Podporované štandardy a protokoly PnP - (Plug and play), Bluetooth
Referenčná vzorka spĺňajúca požadovanú špecifikáciu: Logitech MeetUp alebo ekvivalent</t>
  </si>
  <si>
    <t>externá, USB pripojenie, all in one
Referenčná vzorka spĺňajúca požadovanú špecifikáciu: napríklad - Canyon čítačka kariet/USB externá all in 1, alebo ekvivalent</t>
  </si>
  <si>
    <t>Podložka pod optickú myš
Referenčná vzorka spĺňajúca požadovanú špecifikáciu: napríklad - Hama podložka pod myš, čierna, alebo ekvivalent</t>
  </si>
  <si>
    <t>Podložka pod optickú myš gélová
Referenčná vzorka spĺňajúca požadovanú špecifikáciu: napríklad - Gembird podložka pod myš, čierna, alebo ekvivalent</t>
  </si>
  <si>
    <t>USB, 2400 DPI
Referenčná vzorka spĺňajúca požadovanú špecifikáciu: napríklad - Lenovo Legion M200, čierna, alebo ekvivalent</t>
  </si>
  <si>
    <t>USB, min. 1200 DPI
Referenčná vzorka spĺňajúca požadovanú špecifikáciu: napríklad - Genius DX-120, drôtová myš, 1200 dpi, USB, čierna, alebo ekvivalent</t>
  </si>
  <si>
    <t>USB
Referenčná vzorka spĺňajúca požadovanú špecifikáciu: napríklad - Logitech B100, optická myš, čierna, alebo ekvivalent</t>
  </si>
  <si>
    <t>vertikálna myš, USB, ergonomická, scrollovacie koliesko
Referenčná vzorka spĺňajúca požadovanú špecifikáciu: napríklad - Logitech MX Vertical Advanced Ergonomic, alebo ekvivalent</t>
  </si>
  <si>
    <t>pripojenie bluetooth, dobíjateľná cez USB, scrollovacie koliesko
Referenčná vzorka spĺňajúca požadovanú špecifikáciu: napríklad - Genius NX-9000BT, bezdrôtová bluetooth myš, sivá, alebo ekvivalent</t>
  </si>
  <si>
    <t>USB bezdrôtová, kompatibilita s Unifying technológiou, scrollovacie koliesko, výdrž batérie min. 12 mesiacov
Referenčná vzorka spĺňajúca požadovanú špecifikáciu: napríklad - Logitech M325, bezdrôtová myš, optická, strieborná, alebo ekvivalent</t>
  </si>
  <si>
    <t>USB, optická, citlivosť min 1000 dpi
Referenčná vzorka spĺňajúca požadovanú špecifikáciu: napríklad - HP Wired Mouse 100, čierna, alebo ekvivalent</t>
  </si>
  <si>
    <t>USB, EN/SK, USB
Referenčná vzorka spĺňajúca požadovanú špecifikáciu: napríklad - Genius KB-118, klávesnica, USB, SK+CZ, čierna, alebo ekvivalent</t>
  </si>
  <si>
    <t>USB, čierna, multimediálna, US/SK, 104/105 kláves
Referenčná vzorka spĺňajúca požadovanú špecifikáciu: napríklad - Microsoft Wired 600, klávesnica, USB, UK, čierna, alebo ekvivalent</t>
  </si>
  <si>
    <t>multimediálna, SK
Referenčná vzorka spĺňajúca požadovanú špecifikáciu: napríklad - Logitech K360, bezdrôtová klávesnica, čierna, CZ/SK, alebo ekvivalent</t>
  </si>
  <si>
    <t>set s bezdrôtovou optickou  myšou, multimediálna, SK, dosah 8 metrov, 10 multimediálnych kláves
Referenčná vzorka spĺňajúca požadovanú špecifikáciu: napríklad - Microsoft Wireless Desktop 3050, set, klávesnica, myš, multimediálna, SK+CZ, alebo ekvivalent</t>
  </si>
  <si>
    <t>bezdrôtová
Referenčná vzorka spĺňajúca požadovanú špecifikáciu: napríklad - Logitech K400 Plus, bezdrôtová klávesnica s touchpadom, čierna, alebo ekvivalent</t>
  </si>
  <si>
    <t>optická
Referenčná vzorka spĺňajúca požadovanú špecifikáciu: napríklad - Genius KM 160, drôtový set, USB, čierna, CZ/SK, alebo ekvivalent</t>
  </si>
  <si>
    <t>pre NB do 10", univerzálna, komfortná, ochranný priestor pre notebook, nastaviteľný popruh na rameno
Referenčná vzorka spĺňajúca požadovanú špecifikáciu: napríklad - PORT DESIGNS SYDNEY Toploading, taška na 10/12" notebook a 10,1'' tablet, čierna, alebo ekvivalent</t>
  </si>
  <si>
    <t>pre NB 12", univerzálna, komfortná, ochranný priestor pre notebook, nastaviteľný popruh na rameno
Referenčná vzorka spĺňajúca požadovanú špecifikáciu: napríklad - PORT DESIGNS SYDNEY Toploading, taška na 10/12" notebook a 10,1'' tablet, čierna, alebo ekvivalent</t>
  </si>
  <si>
    <t>pre NB 13.3", univerzálna, komfortná, ochranný priestor pre notebook, nastaviteľný popruh na rameno
Referenčná vzorka spĺňajúca požadovanú špecifikáciu: napríklad - Case Logic Huxton taška na notebook 13,3" HUXA113K - čierna, alebo ekvivalent</t>
  </si>
  <si>
    <t>pre NB 14", univerzálna, komfortná, ochranný priestor pre notebook, nastaviteľný popruh na rameno
Referenčná vzorka spĺňajúca požadovanú špecifikáciu: napríklad - Natec Impala taška na notebook, 14,1" čierna, alebo ekvivalent</t>
  </si>
  <si>
    <t>pre NB 15.6", univerzálna, komfortná, ochranný priestor pre notebook, nastaviteľný popruh na rameno
Referenčná vzorka spĺňajúca požadovanú špecifikáciu: napríklad - Natec Boxer taška na notebook 15.6'' Anti-Shock systém čierna, alebo ekvivalent</t>
  </si>
  <si>
    <t>pre NB 17", univerzálna, komfortná, ochranný priestor pre notebook, nastaviteľný popruh na rameno
Referenčná vzorka spĺňajúca požadovanú špecifikáciu: napríklad - Lenovo 17" Toploader T1675-WW, alebo ekvivalent</t>
  </si>
  <si>
    <t>pre NB 15"
Referenčná vzorka spĺňajúca požadovanú špecifikáciu: napríklad - Case Logic ERABP116 Era, batoh na 15,6" notebook a 10" tablet, alebo ekvivalent</t>
  </si>
  <si>
    <t>pre NB 17"
Referenčná vzorka spĺňajúca požadovanú špecifikáciu: napríklad - CaseLogic VNB217 batoh na notebook, 17", alebo ekvivalent</t>
  </si>
  <si>
    <t>ochranné puzdro na zariadenie Huawei nova 8i
Referenčná vzorka spĺňajúca požadovanú špecifikáciu: napríklad - FIXED puzdro, pre Huawei nova 8i, číerne, alebo ekvivalent</t>
  </si>
  <si>
    <t xml:space="preserve"> 7"
Referenčná vzorka spĺňajúca požadovanú špecifikáciu: napríklad - Solight neoprénové puzdro na tablet a e-čítačku, do 7", čierne, alebo ekvivalent</t>
  </si>
  <si>
    <t>10"
Referenčná vzorka spĺňajúca požadovanú špecifikáciu: napríklad - Case Logic Ibira puzdro na 10" tablet IBRS110K, alebo ekvivalent</t>
  </si>
  <si>
    <t>sada, prostriedok na LCD obrazovky, sada: utierky, sprej, handrička z mikrovlákna
Referenčná vzorka spĺňajúca požadovanú špecifikáciu: napríklad - Esperanza ES121 Čistiaca sada na LED LCD TFT 200ml, alebo ekvivalent</t>
  </si>
  <si>
    <t>čistiace médium pre CD a DVD prehrávače s čistiacim roztokom
Referenčná vzorka spĺňajúca požadovanú špecifikáciu: napríklad - Čistiace CD&amp;DVD, čistič šošovky, mokrý proces čistenia, 10 jazykov, alebo ekvivalent</t>
  </si>
  <si>
    <t>Čistiaca sada na klávesnice
Referenčná vzorka spĺňajúca požadovanú špecifikáciu: napríklad - Logo čistiaca sada, na klávesnice, spray 50ml, 5 obrúskov, 3 aplikátory, hubka, alebo ekvivalent</t>
  </si>
  <si>
    <t>Vlhké čistiace utierky na obrazovky a plasty
Referenčná vzorka spĺňajúca požadovanú špecifikáciu: napríklad - Logo CLEANING WIPES/čistiace utierky/pre obrazovky i plasty, alebo ekvivalent</t>
  </si>
  <si>
    <t>Stlačený vzduch 400ml
Referenčná vzorka spĺňajúca požadovanú špecifikáciu: napríklad - 4World stlačený vzduch 400ml, alebo ekvivalent</t>
  </si>
  <si>
    <t>Stlačený vzduch 600ml
Referenčná vzorka spĺňajúca požadovanú špecifikáciu: napríklad - 4World Stlačený vzduch 600ml, alebo ekvivalent</t>
  </si>
  <si>
    <t>Výkon min. 650 VA, komunikácia s PC cez USB port, monitorovací software
Referenčná vzorka spĺňajúca požadovanú špecifikáciu: napríklad - APC BK650EI, 6 IEC, 650VA, alebo ekvivalent</t>
  </si>
  <si>
    <t>Výkon min. 1500 VA, komunikácia cez USB port, Network management card protokolom SNMP (podpora OS Linux), možnosť pripojenia externého batériového modulu, vyhotovenie pre montáž do racku vrátane montážnej sady
Referenčná vzorka spĺňajúca požadovanú špecifikáciu: napríklad - APC Smart-UPS X 1500VA Rack/Tower LCD 230V with Network Card, alebo ekvivalent</t>
  </si>
  <si>
    <t>SLA 12V/18Ah
Referenčná vzorka spĺňajúca požadovanú špecifikáciu: napríklad - Olovený akumulátor 12V/18 Ah, alebo ekvivalent</t>
  </si>
  <si>
    <t>batéria pre UPS APC BR1500l - #33 (PN: RBC33)
Referenčná vzorka spĺňajúca požadovanú špecifikáciu: napríklad - APC Replacement Battery Cartridge RBC33, alebo ekvivalent</t>
  </si>
  <si>
    <t>batéria pre UPS APC SC1500l - #59 (PN: RBC59)
Referenčná vzorka spĺňajúca požadovanú špecifikáciu: napríklad - APC Replacement Battery Cartridge RBC59, alebo ekvivalent</t>
  </si>
  <si>
    <t>batéria pre UPS APC ES 550 (PN: RBC2)
Referenčná vzorka spĺňajúca požadovanú špecifikáciu: napríklad - APC Replacement Battery Cartridge RBC2, alebo ekvivalent</t>
  </si>
  <si>
    <t>9V, nabíjateľná, oblé hrany
Referenčná vzorka spĺňajúca požadovanú špecifikáciu: napríklad - Varta Hi-voltage, 200 mAh, nabíjacia batéria, 9V, alebo ekvivalent</t>
  </si>
  <si>
    <t>AAA, nabíjateľná, balenie 10 ks
Referenčná vzorka spĺňajúca požadovanú špecifikáciu: napríklad - WE Nabíjecí baterie AAA 1100mAh Ni-MH 10ks, alebo ekvivalent</t>
  </si>
  <si>
    <t>AA, balenie 10 ks
Referenčná vzorka spĺňajúca požadovanú špecifikáciu: napríklad - Nabíjacia batéria Whitenergy 10xAA 2800mAh 10ks, alebo ekvivalent</t>
  </si>
  <si>
    <t>9V, nenabíjateľná
Referenčná vzorka spĺňajúca požadovanú špecifikáciu: napríklad - GP alkalická batéria R61, 9V, blister, 1-pack, cena za 1 ks batérie, alebo ekvivalent</t>
  </si>
  <si>
    <t>AAA, nenabíjateľná, balenie 10 ks
Referenčná vzorka spĺňajúca požadovanú špecifikáciu: napríklad - GP Super Alkaline, alkalická batéria AAA (LR03) 10ks, fólia, alebo ekvivalent</t>
  </si>
  <si>
    <t>AA, nenabíjateľná, balenie 10 ks
Referenčná vzorka spĺňajúca požadovanú špecifikáciu: napríklad - GP Super Alkaline, alkalická batéria AA (LR6) 10ks, fólia, alebo ekvivalent</t>
  </si>
  <si>
    <t>Batéria CR2032 lítiová 3V
Referenčná vzorka spĺňajúca požadovanú špecifikáciu: napríklad - JCB CR2032 bateria pre matičnú dosku, alebo ekvivalent</t>
  </si>
  <si>
    <t>pre notebooky DELL vostro 5501, kapacita: min. 51 Wh</t>
  </si>
  <si>
    <t>pre notebooky HP probook X360 435 G7, kapacita: min. 3500mAh</t>
  </si>
  <si>
    <t>pre notebooky LENOVO ideapad 300-15ISK, kapacita: min. 2100 mAh</t>
  </si>
  <si>
    <t>pre notebooky ACER Aspire A515-55-50D5, kapacita: min.4400 mAh</t>
  </si>
  <si>
    <t>pre notebooky  Dell Latitude 3440, kapacita:  min. 5200 mAh (58 Wh)</t>
  </si>
  <si>
    <t>pre notebooky  Dell Latitude  E 6330, kapacita:  min. 5200 mAh (58 Wh)</t>
  </si>
  <si>
    <t>pre notebooky  HP Probook 4530s, kapacita: min. 6400mAh</t>
  </si>
  <si>
    <t>pre notebooky  HP ProBook 6470b, kapacita: min. 7800 mAh (87 Wh)</t>
  </si>
  <si>
    <t>pre notebooky  DELL INSPIRON 5378, kapacita min. 42 Wh</t>
  </si>
  <si>
    <t>adaptér pre notebooky Lenovo IdeaPad G570, výkon min 90 W,  výstupné napätie 19 V
Referenčná vzorka spĺňajúca požadovanú špecifikáciu: napríklad - PA-1900-56LC, alebo ekvivalent</t>
  </si>
  <si>
    <t>prenosné, min. 178 cm x 178 cm
Referenčná vzorka spĺňajúca požadovanú špecifikáciu: napríklad - 4World projekčné plátno s podstavcom prenosné 178x178 90" 1:1, alebo ekvivalent</t>
  </si>
  <si>
    <t>premietacie plátno nástenné roleta 135", 16:9, mechanické, čierne lemovanie, inštalácia na stenu a strop, 
Referenčná vzorka spĺňajúca požadovanú špecifikáciu: napríklad ELITE SCREENS plátno roleta, 135"(16:9) 167,6x298cm, alebo ekvivalent</t>
  </si>
  <si>
    <t>nástenný LCD držiak 10-30"
Referenčná vzorka spĺňajúca požadovanú špecifikáciu: napríklad - Newstar Flatscreen Wall Mount, držiak pre TV, monitor, 10" - 30", alebo ekvivalent</t>
  </si>
  <si>
    <t>Pevno nastaviteľný univerzálny držiak pre projektory z kvalitného hliníku s kruhovým profilom, možnosť použitia: stropný alebo nástenný držiak
Referenčná vzorka spĺňajúca požadovanú špecifikáciu: napríklad - SUNNE by Elite Screens stropný držiak pre projektory /biely/ vzdialenosť od stropu 670 - 900 mm, alebo ekvivalent</t>
  </si>
  <si>
    <t>Nosnosť: 15 kg, náklon 30°, dosah 620 mm
Referenčná vzorka spĺňajúca požadovanú špecifikáciu: napríklad - Držiak na projektor Stell SHO 1090, alebo ekvivalent</t>
  </si>
  <si>
    <t>Nosnosť: 15 kg, náklon 30°, dosah 156 mm
Referenčná vzorka spĺňajúca požadovanú špecifikáciu: napríklad - Stell SHO 1029, držiak na projektor, alebo ekvivalent</t>
  </si>
  <si>
    <t>držiak pre TV, 23"-42'', 75x75, 400x400 mm, nosnosť 40 kg
n: napríklad - Stell SHO 2050, držiak pre TV, 23" - 42'', alebo ekvivalent</t>
  </si>
  <si>
    <t>držiak pre TV, 32"-65", max. 70 kg
Referenčná vzorka spĺňajúca požadovanú špecifikáciu: napr. 4W Držák LCD 30-79” dvouramenný otočný sklopný BLK, alebo ekvivalent</t>
  </si>
  <si>
    <t>nástenný držiak pre TV, 37"-70", farba: čierna
Referenčná vzorka spĺňajúca požadovanú špecifikáciu: napríklad - Connect IT T3BK, nástenný držiak pre TV, 37"-70", čierny, alebo ekvivalent</t>
  </si>
  <si>
    <t>stojan pod projektor a notebook, nastaviteľná výška
Referenčná vzorka spĺňajúca požadovanú špecifikáciu: napríklad - UNIVERSAL stolík pod projektor a notebook - pojazdný, nastaviteľná výška, alebo ekvivalent</t>
  </si>
  <si>
    <t>USB
Referenčná vzorka spĺňajúca požadovanú špecifikáciu: napríklad - Logitech R400, prezentér, čierny, alebo ekvivalent</t>
  </si>
  <si>
    <t>100ks, farba: čierna
Referenčná vzorka spĺňajúca požadovanú špecifikáciu: napríklad - Solight 1P24, viazacie nylonové pásky, 3,6 x 150mm, čierna, 100ks, alebo ekvivalent</t>
  </si>
  <si>
    <t>LAN tester, RJ11, RJ45
Referenčná vzorka spĺňajúca požadovanú špecifikáciu: napríklad - LAN tester pre UTP/STP Token Ring RJ11, RJ45, alebo ekvivalent</t>
  </si>
  <si>
    <t>LAN tester, RJ11, RJ45, digitálny, LCD displej, určenie dĺžky kábla
Referenčná vzorka spĺňajúca požadovanú špecifikáciu: napríklad - Gembird tester káblov RJ45/RJ11(UTP/STP/5E/6E), alebo ekvivalent</t>
  </si>
  <si>
    <t>Tester ATX zdroja s LCD
Referenčná vzorka spĺňajúca požadovanú špecifikáciu: napríklad - DIGITUS Tester ATX napájacích zdrojov s LCD, alebo ekvivalent</t>
  </si>
  <si>
    <t>Ventilačná jednotka spodná (horná), 220V/60W 4x, ventilátor s termostatom
Referenčná vzorka spĺňajúca požadovanú špecifikáciu: napríklad - Ventilačná jednotka horná (spodná), 4 ventilátory-230V/60W, alebo ekvivalent</t>
  </si>
  <si>
    <t>Médiá CD/DVD Slim</t>
  </si>
  <si>
    <t>CD-R 1</t>
  </si>
  <si>
    <t>CD-R 2</t>
  </si>
  <si>
    <t>CD-R 3</t>
  </si>
  <si>
    <t>CD-R 4</t>
  </si>
  <si>
    <t>CD-R 5</t>
  </si>
  <si>
    <t>DVD+R 1</t>
  </si>
  <si>
    <t>DVD+R 2</t>
  </si>
  <si>
    <t>DVD+R 3</t>
  </si>
  <si>
    <t>DVD-R 1</t>
  </si>
  <si>
    <t>DVD-R 2</t>
  </si>
  <si>
    <t>CD-R, 25 pack, min. 52x
Referenčná vzorka spĺňajúca požadovanú špecifikáciu: napríklad - Verbatim CD-R 25 pack 52x/700MB/Extra Protection, alebo ekvivalent</t>
  </si>
  <si>
    <t>CD-R, 50 pack, min. 52x
Referenčná vzorka spĺňajúca požadovanú špecifikáciu: napríklad - Verbatim CD-R 50 pack 52x/700MB/Extra Protection, alebo ekvivalent</t>
  </si>
  <si>
    <t>CD-R, 100 pack, min 52x
Referenčná vzorka spĺňajúca požadovanú špecifikáciu: napríklad - Verbatim CD-R 100 pack 52x/700MB/Extra Protection, alebo ekvivalent</t>
  </si>
  <si>
    <t>CD-R, 25pack, min. 52x, wide printable
Referenčná vzorka spĺňajúca požadovanú špecifikáciu: napríklad - Verbatim CD-R 25 pack 52x/700MB/AZO Wide Inkjet Printable, alebo ekvivalent</t>
  </si>
  <si>
    <t>CD-R, 50 pack, min. 52x, printable
Referenčná vzorka spĺňajúca požadovanú špecifikáciu: napríklad - Verbatim CD-R 50 pack 52x/700MB/AZO Wide Inkjet Printable - Non ID Branded, alebo ekvivalent</t>
  </si>
  <si>
    <t>DVD+R, 25 pack, min. 16x
Referenčná vzorka spĺňajúca požadovanú špecifikáciu: napríklad - Verbatim DVD+R 25 pack 16x/4.7GB, alebo ekvivalent</t>
  </si>
  <si>
    <t>DVD+R, 50 pack, min. 16x, printable
Referenčná vzorka spĺňajúca požadovanú špecifikáciu: napríklad - Verbatim DVD+R 50 pack 16x/4.7GB/Print, alebo ekvivalent</t>
  </si>
  <si>
    <t>DVD+R, 100 pack, min. 16x
Referenčná vzorka spĺňajúca požadovanú špecifikáciu: napríklad - Verbatim DVD+R 100 pack 16x/4.7 GB, alebo ekvivalent</t>
  </si>
  <si>
    <t>DVD-R, 25 pack, min. 16x
Referenčná vzorka spĺňajúca požadovanú špecifikáciu: napríklad - Verbatim DVD-R 25 pack 16x/4.7GB/azo, alebo ekvivalent</t>
  </si>
  <si>
    <t>DVD-R, 100 pack, min. 16x
Referenčná vzorka spĺňajúca požadovanú špecifikáciu: napríklad - Verbatim DVD-R 100 pack 16x/4.7GB, alebo ekvivalent</t>
  </si>
  <si>
    <t>Média DVD</t>
  </si>
  <si>
    <t>Média Blu-Ray</t>
  </si>
  <si>
    <t>Média - príslušenstvo</t>
  </si>
  <si>
    <t>CD-R</t>
  </si>
  <si>
    <t>CD-RW</t>
  </si>
  <si>
    <t>DVD+R</t>
  </si>
  <si>
    <t>DVD+R DL</t>
  </si>
  <si>
    <t>DVD-R</t>
  </si>
  <si>
    <t>CD-R, min. 52x
Referenčná vzorka spĺňajúca požadovanú špecifikáciu: napríklad - Titanum CD-R [ slim jewel case 1 ks | 700MB | 52x ], alebo ekvivalent</t>
  </si>
  <si>
    <t>CD-RW,
Referenčná vzorka spĺňajúca požadovanú špecifikáciu: napríklad - Verbatim CD-RW 10 pack 12x/700MB, alebo ekvivalent</t>
  </si>
  <si>
    <t>DVD+R, min. 16x
Referenčná vzorka spĺňajúca požadovanú špecifikáciu: napríklad - Titanum DVD+R [ slim jewel case 10 | 4.7GB | 16x ], alebo ekvivalent</t>
  </si>
  <si>
    <t>DVD+R DL, min. 8x
Referenčná vzorka spĺňajúca požadovanú špecifikáciu: napríklad - VERBATIM DVD+R DL /Jewel/8x/8,5GB, alebo ekvivalent</t>
  </si>
  <si>
    <t>DVD-R, min. 16x
Referenčná vzorka spĺňajúca požadovanú špecifikáciu: napríklad - Verbatim DVD-R 16x/4.7GB/Slim/Colour 1ks, alebo ekvivalent</t>
  </si>
  <si>
    <t>DVD-RW</t>
  </si>
  <si>
    <t>DVD+RW</t>
  </si>
  <si>
    <t>DVD RAM</t>
  </si>
  <si>
    <t>DVD-RW, min. 4x
Referenčná vzorka spĺňajúca požadovanú špecifikáciu: napríklad - Verbatim DVD-RW 4x/4.7GB/Jewel 1ks, alebo ekvivalent</t>
  </si>
  <si>
    <t>DVD+RW, min. 4x
Referenčná vzorka spĺňajúca požadovanú špecifikáciu: napríklad - Verbatim DVD+RW 4x/4.7GB/Jewel, alebo ekvivalent</t>
  </si>
  <si>
    <t>DVD RAM, min. 3x, 5ks v balení
Referenčná vzorka spĺňajúca požadovanú špecifikáciu: napríklad - Verbatim DVD-RAM Jewel/3x/4.7GB 1ks, alebo ekvivalent</t>
  </si>
  <si>
    <t>BD-R 1</t>
  </si>
  <si>
    <t>BD-R 2</t>
  </si>
  <si>
    <t>Obaly na CD/DVD (Slimbox) plastový
Referenčná vzorka spĺňajúca požadovanú špecifikáciu: napríklad - Obal na 1 CD slim čierny, alebo ekvivalent</t>
  </si>
  <si>
    <t>BD-R, 10 pack, 6x, 25GB, printable
Referenčná vzorka spĺňajúca požadovanú špecifikáciu:  napríklad VERBATIM BD-R SL (6x, 25GB),printable, 10 cake, alebo ekvivalent</t>
  </si>
  <si>
    <t>BD-R, 25 pack, 6x, 25GB, printable,
Referenčná vzorka spĺňajúca požadovanú špecifikáciu:  napríklad VERBATIM BD-R SL(25-Pack)Spindl/ 6x/ 25GB/ Printable, alebo ekvivalent</t>
  </si>
  <si>
    <t>Predlžovacie káble</t>
  </si>
  <si>
    <t>Obal na CD/DVD 1</t>
  </si>
  <si>
    <t>Obal na CD/DVD 2</t>
  </si>
  <si>
    <t>Kábel predlžovací 4</t>
  </si>
  <si>
    <t>USB predlžovací kábel 1</t>
  </si>
  <si>
    <t>USB predlžovací kábel 2</t>
  </si>
  <si>
    <t>USB predlžovací kábel 3</t>
  </si>
  <si>
    <t>HDMI /HDMI 2m, s pozlátenými konektormi, 1.4
Referenčná vzorka spĺňajúca požadovanú špecifikáciu: napríklad - PremiumCord kábel HDMI v 1.4 M/F, predlžovací 2,0m, alebo ekvivalent</t>
  </si>
  <si>
    <t>HDMI /HDMI 5m, s pozlátenými konektormi, 1.4
Referenčná vzorka spĺňajúca požadovanú špecifikáciu: napríklad - PremiumCord kábel HDMI v 1.4 M/F, predlžovací 5,0m, alebo ekvivalent</t>
  </si>
  <si>
    <t>kábel USB predlžovací 1m
Referenčná vzorka spĺňajúca požadovanú špecifikáciu: napríklad - PremiumCord kábel USB 2.0 A-A M/F, predlžovací, 1,0m, alebo ekvivalent</t>
  </si>
  <si>
    <t>kábel USB predlžovací 2m
Referenčná vzorka spĺňajúca požadovanú špecifikáciu: napríklad - PremiumCord kábel USB 2.0 A-A M/F, predlžovací, 2,0m, alebo ekvivalent</t>
  </si>
  <si>
    <t>1,8m, tienený, High speed
Referenčná vzorka spĺňajúca požadovanú špecifikáciu: napríklad - Gembird USB 3.0 kábel A-A predlžovací 1.8m, alebo ekvivalent</t>
  </si>
  <si>
    <t>5m, tienený, High speed
Referenčná vzorka spĺňajúca požadovanú špecifikáciu: napríklad - Delock kábel USB-A 3.0 M/M, prepojovací 5,0m, alebo ekvivalent</t>
  </si>
  <si>
    <t>USB kábel predlžovací, 3 m, USB AM-AF 3.0, dátový tok až 600Mbps, pozlátené konektory, Referenčná vzorka spĺňajúca požadovanú špecifikáciu: napr. Gembird kábel USB 3.0 M/F, predlžovací, 3 m, alebo ekvivalent</t>
  </si>
  <si>
    <t xml:space="preserve">Externé boxy </t>
  </si>
  <si>
    <t>Interný box 1</t>
  </si>
  <si>
    <t>Externý box 1</t>
  </si>
  <si>
    <t>Externý box 2</t>
  </si>
  <si>
    <t>Externý box 3</t>
  </si>
  <si>
    <t>Externý box 4</t>
  </si>
  <si>
    <t>Externý box 5</t>
  </si>
  <si>
    <t>Interný 2.5" box so SATA rozhraním pre SATA M.2 SSD disky
Referenčná vzorka spĺňajúca požadovanú špecifikáciu: napríklad - AXAGON RSS-M2SD, M.2 SSD =&gt; SATA, 2.5" interný adaptér, hliníkové prevedenie, alebo ekvivalent</t>
  </si>
  <si>
    <t>vodeodolný, odolný proti prachu, otrasom, USB 3.1
Referenčná vzorka spĺňajúca požadovanú špecifikáciu: napríklad - Adata ED600, odolný externý box/rámček pre 2,5" SSD/HDD, USB 3.1, čierny, alebo ekvivalent</t>
  </si>
  <si>
    <t>box pre HDD formátu M.2 PCIe NVMe SSD - 2280, 2260, 2242 a 2230, výstup USB C
Referenčná vzorka spĺňajúca požadovanú špecifikáciu: napríklad - Delock Externé puzdro pre M.2 NVMe PCIe SSD so SuperSpeed USB 10 Gbps (USB 3.1 Gen 2) USB Type-C™ female, alebo ekvivalent</t>
  </si>
  <si>
    <t>rozhranie USB 3.0 pre SATA M.2 SSD disky
Referenčná vzorka spĺňajúca požadovanú špecifikáciu: napríklad - AXAGON EEM2-U3, M.2 externý box, alebo ekvivalent</t>
  </si>
  <si>
    <t>pre 2.5" disky
Referenčná vzorka spĺňajúca požadovanú špecifikáciu: napríklad - Axagon EE25-XA3, USB3.0 externý box, alebo ekvivalent</t>
  </si>
  <si>
    <t>Hliníkový box pre externé pripojenie štyroch pevných diskov 3.5 ", vnútorné rozhranie SATA (I, II, III), vonkajšie rozhranie USB 3.0, eSATA, externé napájanie, podpora RAID 0, 1, 3, 5, 10, Single.
Referenčná vzorka spĺňajúca požadovanú špecifikáciu: napríklad - Icy Box IB-RD3640SU3, 4x3.5'', alebo ekvivalent</t>
  </si>
  <si>
    <t>Čítačky</t>
  </si>
  <si>
    <t>Pamäťové karty</t>
  </si>
  <si>
    <t>ručný skener čiarových kódov, optický senzor, rýchlosť snímania min. 72 riadkov/s, rozhranie USB, podpora: min Code39
Referenčná vzorka spĺňajúca požadovanú špecifikáciu: napríklad - Honeywell MS5145 Eclipse, USB, čierna, alebo ekvivalent</t>
  </si>
  <si>
    <t>Čítačka čiarových kódov</t>
  </si>
  <si>
    <t>Pamäťová karta 1</t>
  </si>
  <si>
    <t>Pamäťová karta 2</t>
  </si>
  <si>
    <t>Pamäťová karta 3</t>
  </si>
  <si>
    <t>Pamäťová karta 4</t>
  </si>
  <si>
    <t>Pamäťová karta 5</t>
  </si>
  <si>
    <t>Pamäťová karta 6</t>
  </si>
  <si>
    <t>Pamäťová karta 7</t>
  </si>
  <si>
    <t>Pamäťová karta 8</t>
  </si>
  <si>
    <t>16GB microSDHC karta class 10 UHS-I
Referenčná vzorka spĺňajúca požadovanú špecifikáciu: napríklad - Toshiba 16 GB microSDHC, Class 10 UHS-I + adaptér, alebo ekvivalent</t>
  </si>
  <si>
    <t>32GB microSDHC karta class 10 UHS-I
Referenčná vzorka spĺňajúca požadovanú špecifikáciu: napríklad - Toshiba 32GB microSDHC, Class 10 UHS-I + adaptér, alebo ekvivalent</t>
  </si>
  <si>
    <t>SDXC karta, 64 GB, UHS-I , čítanie: min.100 MB/s, zápis: min. 60 MB/s
Referenčná vzorka spĺňajúca požadovanú špecifikáciu: napríklad - Kingston 64 GB SDXC, Class 10 UHS-I alebo ekvivalent</t>
  </si>
  <si>
    <t>SDXC karta, 128 GB, UHS-I, čítanie: min.100 MB/s, zápis: min. 80 MB/s
Referenčná vzorka spĺňajúca požadovanú špecifikáciu: napríklad - Kingston 128GB SDXC, Class 10 UHS-I, alebo ekvivalent</t>
  </si>
  <si>
    <t>SDXC karta, 128 GB, UHS-I U3 V30 A1, C10, čítanie 170 MB/s, zápis 90 MB/s, napríklad SanDisk Extreme Pro SDXC 128GB 170MB/s C10 V30 UHS-I U3, alebo ekvivalent</t>
  </si>
  <si>
    <t>Typ karty:  SDXC
Kapacita: 265 GB
Max. prenosová rýchlosť: 160 MB/s
Referenčná vzorka spĺňajúca požadovanú špecifikáciu: napríklad - SanDisk Extreme Plus microSDXC 256GB 170MB/s  s adaptérom, alebo ekvivalent</t>
  </si>
  <si>
    <t>Typ karty:  SDXC
Kapacita: 512 GB
Rýchlosť čítania:min. 170 MB/s
Rýchlosť zápisu: min. 90 MB/s
Referenčná vzorka spĺňajúca požadovanú špecifikáciu: napríklad - SanDisk Extreme Pro SDXC 512GB 170MB/s C10 V30 UHS-I U3, alebo ekvivalent</t>
  </si>
  <si>
    <t>Switch pasívny</t>
  </si>
  <si>
    <t>LAN switch, 8x LAN, 1000 Mb/s LAN, pasívny
Referenčná vzorka spĺňajúca požadovanú špecifikáciu: napríklad - TP-Link TL-SG108E, 8xGE, alebo ekvivalent</t>
  </si>
  <si>
    <t>Kategória</t>
  </si>
  <si>
    <t>Procesory, chladiče, pasta</t>
  </si>
  <si>
    <t>Grafické, zvukové, sieťové karty</t>
  </si>
  <si>
    <t>Operačné pamäte</t>
  </si>
  <si>
    <t>Mechaniky</t>
  </si>
  <si>
    <t>Audio príslušenstvo</t>
  </si>
  <si>
    <t>Káble, redukcie, ostatné</t>
  </si>
  <si>
    <t>Za predávajúceho:</t>
  </si>
  <si>
    <t>Za kupujúceho:</t>
  </si>
  <si>
    <t>Cena kategórie spolu v EUR bez DPH</t>
  </si>
  <si>
    <t xml:space="preserve">Základné dosky </t>
  </si>
  <si>
    <t xml:space="preserve"> SSD, HDD, NAS</t>
  </si>
  <si>
    <t xml:space="preserve"> Zdroje a PC skrinky</t>
  </si>
  <si>
    <t xml:space="preserve">Celková cena za predmet zákazky </t>
  </si>
  <si>
    <t>V Košiciach  dňa .........................</t>
  </si>
  <si>
    <t>V Košiciach dňa .....................</t>
  </si>
  <si>
    <t>Cena kategórie spolu v EUR s DPH</t>
  </si>
  <si>
    <t>Obaly na CD/DVD 14mm, 
plast, alebo ekvivalent</t>
  </si>
  <si>
    <t xml:space="preserve">Technická špecifikácia a cena predmetu dohody </t>
  </si>
  <si>
    <t>Meno, priezvisko, titul, funkcia, podpis oprávnenej osoby ( osôb ) predávajúceho</t>
  </si>
  <si>
    <t>prof. RNDr. Pavol Sovák, CSc.                         rektor</t>
  </si>
  <si>
    <t>...........................................................</t>
  </si>
  <si>
    <t>..........................................................................</t>
  </si>
  <si>
    <t>Sieť</t>
  </si>
  <si>
    <t>SDXC karta, 64 GB, UHS-I U3 V30 A1, C10, čítanie 170 MB/s, zápis 90 MB/s, napríklad SanDisk Extreme Pro SDXC 64 GB 170 MB/s C10 V30 UHS-I U3, alebo ekvivalent</t>
  </si>
  <si>
    <t>Operačná pamäť 15</t>
  </si>
  <si>
    <t>uchádzač / predávajúci:</t>
  </si>
  <si>
    <t xml:space="preserve">nacenenie a vloženie údajov podľa bodov 13. a 15.2.3  časti  Súťažných podkladov A.1 Pokyny pre uchádzačov </t>
  </si>
  <si>
    <r>
      <t xml:space="preserve">Komponenty a príslušenstvo VT 2022 - </t>
    </r>
    <r>
      <rPr>
        <b/>
        <sz val="12"/>
        <color rgb="FF0070C0"/>
        <rFont val="Arial"/>
        <family val="2"/>
        <charset val="238"/>
      </rPr>
      <t xml:space="preserve">Základné dosky </t>
    </r>
  </si>
  <si>
    <r>
      <t xml:space="preserve">Komponenty a príslušenstvo VT 2022 - </t>
    </r>
    <r>
      <rPr>
        <b/>
        <sz val="12"/>
        <color rgb="FF0070C0"/>
        <rFont val="Arial"/>
        <family val="2"/>
        <charset val="238"/>
      </rPr>
      <t>Procesory, chladiče, pasta</t>
    </r>
  </si>
  <si>
    <r>
      <t xml:space="preserve">Komponenty a príslušenstvo VT 2022 - </t>
    </r>
    <r>
      <rPr>
        <b/>
        <sz val="12"/>
        <color rgb="FF0070C0"/>
        <rFont val="Arial"/>
        <family val="2"/>
        <charset val="238"/>
      </rPr>
      <t>Audio príslušenstvo</t>
    </r>
  </si>
  <si>
    <r>
      <t xml:space="preserve">Komponenty a príslušenstvo VT 2022 - </t>
    </r>
    <r>
      <rPr>
        <b/>
        <sz val="12"/>
        <color rgb="FF0070C0"/>
        <rFont val="Arial"/>
        <family val="2"/>
        <charset val="238"/>
      </rPr>
      <t>Grafické, zvukové, sieťové karty</t>
    </r>
  </si>
  <si>
    <r>
      <t>Komponenty a príslušenstvo VT 2022 -</t>
    </r>
    <r>
      <rPr>
        <b/>
        <sz val="12"/>
        <color rgb="FF0070C0"/>
        <rFont val="Arial"/>
        <family val="2"/>
        <charset val="238"/>
      </rPr>
      <t xml:space="preserve"> Operačné pamäte</t>
    </r>
  </si>
  <si>
    <r>
      <t>Komponenty a príslušenstvo VT 2022 -</t>
    </r>
    <r>
      <rPr>
        <b/>
        <sz val="12"/>
        <color rgb="FF0070C0"/>
        <rFont val="Arial"/>
        <family val="2"/>
        <charset val="238"/>
      </rPr>
      <t xml:space="preserve"> SSD, HDD, NAS</t>
    </r>
  </si>
  <si>
    <r>
      <t>Komponenty a príslušenstvo VT 2022 -</t>
    </r>
    <r>
      <rPr>
        <b/>
        <sz val="12"/>
        <color rgb="FF0070C0"/>
        <rFont val="Arial"/>
        <family val="2"/>
        <charset val="238"/>
      </rPr>
      <t xml:space="preserve"> Zdroje a PC skrinky</t>
    </r>
  </si>
  <si>
    <r>
      <t>Komponenty a príslušenstvo VT 2022 -</t>
    </r>
    <r>
      <rPr>
        <b/>
        <sz val="12"/>
        <color rgb="FF0070C0"/>
        <rFont val="Arial"/>
        <family val="2"/>
        <charset val="238"/>
      </rPr>
      <t xml:space="preserve"> Mechaniky</t>
    </r>
  </si>
  <si>
    <r>
      <t>Komponenty a príslušenstvo VT 2022 -</t>
    </r>
    <r>
      <rPr>
        <b/>
        <sz val="12"/>
        <color rgb="FF0070C0"/>
        <rFont val="Arial"/>
        <family val="2"/>
        <charset val="238"/>
      </rPr>
      <t xml:space="preserve"> Káble, redukcie, ostatné</t>
    </r>
  </si>
  <si>
    <t xml:space="preserve">Komponenty a príslušenstvo VT 2022 </t>
  </si>
  <si>
    <t>m</t>
  </si>
  <si>
    <t>Prepojovacie káble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</si>
</sst>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 _€_-;\-* #,##0.00\ _€_-;_-* &quot;-&quot;??\ _€_-;_-@_-"/>
  </numFmts>
  <fonts count="33">
    <font>
      <sz val="11"/>
      <color theme="1"/>
      <name val="Calibri"/>
      <family val="2"/>
      <charset val="238"/>
      <scheme val="minor"/>
    </font>
    <font>
      <b/>
      <sz val="10"/>
      <name val="Arial"/>
      <family val="2"/>
      <charset val="238"/>
    </font>
    <font>
      <sz val="10"/>
      <name val="Arial"/>
      <family val="2"/>
      <charset val="238"/>
    </font>
    <font>
      <b/>
      <sz val="10"/>
      <color rgb="FF000000"/>
      <name val="Arial"/>
      <family val="2"/>
      <charset val="238"/>
    </font>
    <font>
      <sz val="11"/>
      <color theme="1"/>
      <name val="Calibri"/>
      <family val="2"/>
      <charset val="238"/>
      <scheme val="minor"/>
    </font>
    <font>
      <b/>
      <sz val="10"/>
      <color theme="1"/>
      <name val="Arial"/>
      <family val="2"/>
      <charset val="238"/>
    </font>
    <font>
      <sz val="10"/>
      <color theme="1"/>
      <name val="Arial"/>
      <family val="2"/>
      <charset val="238"/>
    </font>
    <font>
      <b/>
      <sz val="10"/>
      <color theme="9" tint="-0.249977111117893"/>
      <name val="Arial"/>
      <family val="2"/>
      <charset val="238"/>
    </font>
    <font>
      <b/>
      <sz val="11"/>
      <color theme="1"/>
      <name val="Calibri"/>
      <family val="2"/>
      <charset val="238"/>
      <scheme val="minor"/>
    </font>
    <font>
      <sz val="8"/>
      <name val="Arial"/>
      <family val="2"/>
      <charset val="238"/>
    </font>
    <font>
      <b/>
      <sz val="10"/>
      <color theme="0" tint="-0.499984740745262"/>
      <name val="Arial"/>
      <family val="2"/>
      <charset val="238"/>
    </font>
    <font>
      <b/>
      <sz val="8"/>
      <color theme="0" tint="-0.499984740745262"/>
      <name val="Arial"/>
      <family val="2"/>
      <charset val="238"/>
    </font>
    <font>
      <sz val="9"/>
      <name val="Arial"/>
      <family val="2"/>
      <charset val="238"/>
    </font>
    <font>
      <b/>
      <sz val="10"/>
      <color rgb="FFFF0000"/>
      <name val="Arial"/>
      <family val="2"/>
      <charset val="238"/>
    </font>
    <font>
      <sz val="9"/>
      <name val="Calibri"/>
      <family val="2"/>
      <charset val="238"/>
      <scheme val="minor"/>
    </font>
    <font>
      <b/>
      <sz val="8"/>
      <color rgb="FFFF0000"/>
      <name val="Arial"/>
      <family val="2"/>
      <charset val="238"/>
    </font>
    <font>
      <b/>
      <sz val="12"/>
      <name val="Arial"/>
      <family val="2"/>
      <charset val="238"/>
    </font>
    <font>
      <b/>
      <sz val="11"/>
      <name val="Arial"/>
      <family val="2"/>
      <charset val="238"/>
    </font>
    <font>
      <b/>
      <sz val="12"/>
      <color rgb="FF0070C0"/>
      <name val="Arial"/>
      <family val="2"/>
      <charset val="238"/>
    </font>
    <font>
      <sz val="11"/>
      <name val="Arial"/>
      <family val="2"/>
      <charset val="238"/>
    </font>
    <font>
      <b/>
      <sz val="11"/>
      <color theme="0" tint="-0.499984740745262"/>
      <name val="Arial"/>
      <family val="2"/>
      <charset val="238"/>
    </font>
    <font>
      <sz val="11"/>
      <color theme="1"/>
      <name val="Arial"/>
      <family val="2"/>
      <charset val="238"/>
    </font>
    <font>
      <sz val="10"/>
      <name val="Calibri"/>
      <family val="2"/>
      <charset val="238"/>
      <scheme val="minor"/>
    </font>
    <font>
      <sz val="10"/>
      <color theme="1"/>
      <name val="Calibri"/>
      <family val="2"/>
      <charset val="238"/>
      <scheme val="minor"/>
    </font>
    <font>
      <sz val="10"/>
      <color theme="1"/>
      <name val="Arial "/>
      <charset val="238"/>
    </font>
    <font>
      <sz val="10"/>
      <name val="Arial "/>
      <charset val="238"/>
    </font>
    <font>
      <sz val="10"/>
      <name val="Arail"/>
      <charset val="238"/>
    </font>
    <font>
      <sz val="12"/>
      <color theme="1"/>
      <name val="Times New Roman"/>
      <family val="1"/>
      <charset val="238"/>
    </font>
    <font>
      <sz val="10"/>
      <color rgb="FF000000"/>
      <name val="Arial"/>
      <family val="2"/>
      <charset val="238"/>
    </font>
    <font>
      <b/>
      <sz val="11"/>
      <color theme="1"/>
      <name val="Arial"/>
      <family val="2"/>
      <charset val="238"/>
    </font>
    <font>
      <sz val="12"/>
      <color theme="1"/>
      <name val="Arial"/>
      <family val="2"/>
      <charset val="238"/>
    </font>
    <font>
      <i/>
      <sz val="10"/>
      <name val="Arial"/>
      <family val="2"/>
      <charset val="238"/>
    </font>
    <font>
      <sz val="10"/>
      <color theme="9"/>
      <name val="Arial"/>
      <family val="2"/>
      <charset val="238"/>
    </font>
  </fonts>
  <fills count="16">
    <fill>
      <patternFill patternType="none"/>
    </fill>
    <fill>
      <patternFill patternType="gray125"/>
    </fill>
    <fill>
      <patternFill patternType="solid">
        <fgColor theme="9" tint="0.79998168889431442"/>
        <bgColor indexed="64"/>
      </patternFill>
    </fill>
    <fill>
      <patternFill patternType="solid">
        <fgColor rgb="FFFBE5D6"/>
        <bgColor rgb="FFD6E9C9"/>
      </patternFill>
    </fill>
    <fill>
      <patternFill patternType="solid">
        <fgColor rgb="FFFBE5D6"/>
        <bgColor indexed="64"/>
      </patternFill>
    </fill>
    <fill>
      <patternFill patternType="solid">
        <fgColor rgb="FFFBE5D6"/>
        <bgColor indexed="27"/>
      </patternFill>
    </fill>
    <fill>
      <patternFill patternType="solid">
        <fgColor rgb="FFFFBDD8"/>
        <bgColor indexed="64"/>
      </patternFill>
    </fill>
    <fill>
      <patternFill patternType="solid">
        <fgColor rgb="FFFFFFCC"/>
        <bgColor rgb="FFFFFFFF"/>
      </patternFill>
    </fill>
    <fill>
      <patternFill patternType="solid">
        <fgColor theme="5" tint="0.79998168889431442"/>
        <bgColor indexed="22"/>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27"/>
      </patternFill>
    </fill>
    <fill>
      <patternFill patternType="solid">
        <fgColor theme="9" tint="0.59999389629810485"/>
        <bgColor indexed="64"/>
      </patternFill>
    </fill>
  </fills>
  <borders count="5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bottom/>
      <diagonal/>
    </border>
    <border>
      <left/>
      <right style="thin">
        <color indexed="8"/>
      </right>
      <top style="thin">
        <color indexed="8"/>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8"/>
      </right>
      <top style="thin">
        <color indexed="64"/>
      </top>
      <bottom style="thin">
        <color indexed="64"/>
      </bottom>
      <diagonal/>
    </border>
  </borders>
  <cellStyleXfs count="5">
    <xf numFmtId="0" fontId="0" fillId="0" borderId="0"/>
    <xf numFmtId="0" fontId="4" fillId="7" borderId="15" applyNumberFormat="0" applyFont="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cellStyleXfs>
  <cellXfs count="332">
    <xf numFmtId="0" fontId="0" fillId="0" borderId="0" xfId="0"/>
    <xf numFmtId="4" fontId="2" fillId="0" borderId="0" xfId="0" applyNumberFormat="1" applyFont="1" applyBorder="1" applyAlignment="1">
      <alignment wrapText="1"/>
    </xf>
    <xf numFmtId="0" fontId="0" fillId="0" borderId="0" xfId="0" applyAlignment="1">
      <alignment horizontal="center" vertical="center"/>
    </xf>
    <xf numFmtId="0" fontId="0" fillId="0" borderId="0" xfId="0" applyAlignment="1">
      <alignment horizontal="right" vertical="center"/>
    </xf>
    <xf numFmtId="4" fontId="2" fillId="0" borderId="0" xfId="0" applyNumberFormat="1" applyFont="1" applyAlignment="1">
      <alignment horizontal="left" vertical="center" wrapText="1"/>
    </xf>
    <xf numFmtId="0" fontId="0" fillId="0" borderId="0" xfId="0"/>
    <xf numFmtId="0" fontId="0" fillId="0" borderId="0" xfId="0" applyAlignment="1">
      <alignment horizontal="lef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4" fontId="6" fillId="0" borderId="0" xfId="0" applyNumberFormat="1" applyFont="1" applyBorder="1" applyAlignment="1">
      <alignment horizontal="right" vertical="center"/>
    </xf>
    <xf numFmtId="49" fontId="6" fillId="0" borderId="0" xfId="0" applyNumberFormat="1" applyFont="1" applyFill="1" applyBorder="1" applyAlignment="1">
      <alignment horizontal="left" vertical="center"/>
    </xf>
    <xf numFmtId="1" fontId="6" fillId="0" borderId="0" xfId="0" applyNumberFormat="1" applyFont="1" applyAlignment="1">
      <alignment horizontal="center" vertical="center"/>
    </xf>
    <xf numFmtId="4" fontId="6" fillId="0" borderId="11" xfId="0" applyNumberFormat="1" applyFont="1" applyBorder="1" applyAlignment="1">
      <alignment horizontal="right" vertical="center"/>
    </xf>
    <xf numFmtId="0" fontId="6" fillId="0" borderId="0" xfId="0" applyFont="1" applyAlignment="1">
      <alignment horizontal="right" vertical="center"/>
    </xf>
    <xf numFmtId="0" fontId="1" fillId="0" borderId="0" xfId="0" applyFont="1" applyBorder="1" applyAlignment="1">
      <alignment horizontal="left" vertical="center"/>
    </xf>
    <xf numFmtId="4" fontId="9" fillId="0" borderId="0" xfId="0" applyNumberFormat="1" applyFont="1" applyAlignment="1">
      <alignment horizontal="center" vertical="center" wrapText="1"/>
    </xf>
    <xf numFmtId="0" fontId="10" fillId="0" borderId="1" xfId="0" applyFont="1" applyBorder="1" applyAlignment="1">
      <alignment horizontal="center" vertical="center" wrapText="1"/>
    </xf>
    <xf numFmtId="0" fontId="5" fillId="0" borderId="0" xfId="0" applyFont="1"/>
    <xf numFmtId="0" fontId="8" fillId="0" borderId="0" xfId="0" applyFont="1"/>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3" fontId="10" fillId="0" borderId="16" xfId="0" applyNumberFormat="1" applyFont="1" applyBorder="1" applyAlignment="1">
      <alignment horizontal="center" vertical="center" wrapText="1"/>
    </xf>
    <xf numFmtId="4" fontId="10" fillId="0" borderId="16" xfId="0" applyNumberFormat="1" applyFont="1" applyBorder="1" applyAlignment="1">
      <alignment horizontal="center" vertical="center" wrapText="1"/>
    </xf>
    <xf numFmtId="4" fontId="10" fillId="0" borderId="0" xfId="0" applyNumberFormat="1" applyFont="1" applyBorder="1" applyAlignment="1">
      <alignment horizontal="center" vertical="center" wrapText="1"/>
    </xf>
    <xf numFmtId="0" fontId="11" fillId="0" borderId="1" xfId="0" applyFont="1" applyBorder="1" applyAlignment="1">
      <alignment horizontal="center" vertical="center" wrapText="1"/>
    </xf>
    <xf numFmtId="4" fontId="1" fillId="6" borderId="12" xfId="0" applyNumberFormat="1" applyFont="1" applyFill="1" applyBorder="1" applyAlignment="1">
      <alignment horizontal="right" vertical="center"/>
    </xf>
    <xf numFmtId="0" fontId="11" fillId="0" borderId="18" xfId="0" applyFont="1" applyBorder="1" applyAlignment="1">
      <alignment horizontal="center" vertical="center" wrapText="1"/>
    </xf>
    <xf numFmtId="4" fontId="10" fillId="0" borderId="17" xfId="0" applyNumberFormat="1" applyFont="1" applyBorder="1" applyAlignment="1">
      <alignment horizontal="center" vertical="center" wrapText="1"/>
    </xf>
    <xf numFmtId="0" fontId="5" fillId="0" borderId="0" xfId="0" applyFont="1" applyBorder="1"/>
    <xf numFmtId="0" fontId="2" fillId="0" borderId="13" xfId="0" applyFont="1" applyBorder="1"/>
    <xf numFmtId="0" fontId="12" fillId="0" borderId="0" xfId="0" applyFont="1"/>
    <xf numFmtId="0" fontId="1" fillId="4" borderId="11" xfId="0" applyFont="1" applyFill="1" applyBorder="1" applyAlignment="1">
      <alignment horizontal="center" vertical="center"/>
    </xf>
    <xf numFmtId="0" fontId="1" fillId="0" borderId="14" xfId="0" applyFont="1" applyFill="1" applyBorder="1" applyAlignment="1">
      <alignment horizontal="center" vertical="center" wrapText="1"/>
    </xf>
    <xf numFmtId="0" fontId="2" fillId="0" borderId="11" xfId="0" applyFont="1" applyBorder="1" applyAlignment="1">
      <alignment horizontal="left" vertical="center" wrapText="1"/>
    </xf>
    <xf numFmtId="0" fontId="1" fillId="5" borderId="30"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7" fillId="4" borderId="30" xfId="0" applyFont="1" applyFill="1" applyBorder="1" applyAlignment="1">
      <alignment horizontal="center" vertical="center" wrapText="1"/>
    </xf>
    <xf numFmtId="4" fontId="7" fillId="3" borderId="30" xfId="0" applyNumberFormat="1" applyFont="1" applyFill="1" applyBorder="1" applyAlignment="1">
      <alignment horizontal="center" vertical="center" wrapText="1"/>
    </xf>
    <xf numFmtId="3" fontId="7" fillId="3" borderId="30"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center" wrapText="1"/>
    </xf>
    <xf numFmtId="0" fontId="10" fillId="0" borderId="11" xfId="0" applyFont="1" applyBorder="1" applyAlignment="1">
      <alignment horizontal="center" vertical="center"/>
    </xf>
    <xf numFmtId="0" fontId="6" fillId="10" borderId="9" xfId="0" applyFont="1" applyFill="1" applyBorder="1" applyAlignment="1">
      <alignment horizontal="center" vertical="center" wrapText="1"/>
    </xf>
    <xf numFmtId="0" fontId="10" fillId="0" borderId="32" xfId="0" applyFont="1" applyBorder="1" applyAlignment="1">
      <alignment horizontal="center" vertical="center"/>
    </xf>
    <xf numFmtId="0" fontId="0" fillId="0" borderId="0" xfId="0" applyBorder="1"/>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0" fillId="10" borderId="36" xfId="0" applyFill="1" applyBorder="1"/>
    <xf numFmtId="0" fontId="0" fillId="10" borderId="36" xfId="0" applyFill="1" applyBorder="1" applyAlignment="1">
      <alignment horizontal="left" vertical="center"/>
    </xf>
    <xf numFmtId="0" fontId="0" fillId="10" borderId="36" xfId="0" applyFill="1" applyBorder="1" applyAlignment="1">
      <alignment horizontal="right" vertical="center"/>
    </xf>
    <xf numFmtId="0" fontId="0" fillId="10" borderId="36" xfId="0" applyFill="1" applyBorder="1" applyAlignment="1">
      <alignment horizontal="center" vertical="center"/>
    </xf>
    <xf numFmtId="0" fontId="12" fillId="0" borderId="32" xfId="0" applyFont="1" applyBorder="1"/>
    <xf numFmtId="4" fontId="19" fillId="0" borderId="0" xfId="0" applyNumberFormat="1" applyFont="1" applyAlignment="1">
      <alignment horizontal="left" vertical="center" wrapText="1"/>
    </xf>
    <xf numFmtId="4" fontId="20" fillId="0" borderId="0" xfId="0" applyNumberFormat="1" applyFont="1" applyBorder="1" applyAlignment="1">
      <alignment horizontal="center" vertical="center" wrapText="1"/>
    </xf>
    <xf numFmtId="0" fontId="17" fillId="4" borderId="11" xfId="0" applyFont="1" applyFill="1" applyBorder="1" applyAlignment="1">
      <alignment horizontal="center" vertical="center"/>
    </xf>
    <xf numFmtId="0" fontId="17" fillId="4" borderId="30" xfId="0" applyFont="1" applyFill="1" applyBorder="1" applyAlignment="1">
      <alignment horizontal="center" vertical="center" wrapText="1"/>
    </xf>
    <xf numFmtId="0" fontId="20" fillId="0" borderId="11" xfId="0" applyFont="1" applyBorder="1" applyAlignment="1">
      <alignment horizontal="center" vertical="center"/>
    </xf>
    <xf numFmtId="0" fontId="0" fillId="10" borderId="36" xfId="0" applyFont="1" applyFill="1" applyBorder="1" applyAlignment="1">
      <alignment horizontal="left" vertical="center"/>
    </xf>
    <xf numFmtId="49" fontId="21" fillId="0" borderId="0" xfId="0" applyNumberFormat="1" applyFont="1" applyFill="1" applyBorder="1" applyAlignment="1">
      <alignment horizontal="left" vertical="center"/>
    </xf>
    <xf numFmtId="0" fontId="17" fillId="0" borderId="14" xfId="0" applyFont="1" applyFill="1" applyBorder="1" applyAlignment="1">
      <alignment horizontal="center" vertical="center" wrapText="1"/>
    </xf>
    <xf numFmtId="0" fontId="21" fillId="0" borderId="0" xfId="0" applyFont="1" applyAlignment="1">
      <alignment horizontal="left" vertical="center"/>
    </xf>
    <xf numFmtId="0" fontId="0" fillId="0" borderId="0" xfId="0" applyFont="1" applyAlignment="1">
      <alignment horizontal="left" vertical="center"/>
    </xf>
    <xf numFmtId="0" fontId="12" fillId="0" borderId="0" xfId="0" applyFont="1" applyBorder="1"/>
    <xf numFmtId="0" fontId="14" fillId="0" borderId="0" xfId="0" applyFont="1" applyBorder="1" applyAlignment="1">
      <alignment vertical="center" wrapText="1"/>
    </xf>
    <xf numFmtId="0" fontId="6" fillId="10" borderId="0" xfId="0" applyFont="1" applyFill="1" applyBorder="1" applyAlignment="1">
      <alignment horizontal="center" vertical="center" wrapText="1"/>
    </xf>
    <xf numFmtId="0" fontId="0" fillId="10" borderId="11" xfId="0" applyFont="1" applyFill="1" applyBorder="1" applyAlignment="1">
      <alignment horizontal="left" vertical="center"/>
    </xf>
    <xf numFmtId="0" fontId="0" fillId="10" borderId="45" xfId="0" applyFill="1" applyBorder="1"/>
    <xf numFmtId="0" fontId="0" fillId="10" borderId="45" xfId="0" applyFill="1" applyBorder="1" applyAlignment="1">
      <alignment horizontal="left" vertical="center"/>
    </xf>
    <xf numFmtId="0" fontId="6" fillId="10" borderId="46" xfId="0" applyFont="1" applyFill="1" applyBorder="1" applyAlignment="1">
      <alignment horizontal="center" vertical="center" wrapText="1"/>
    </xf>
    <xf numFmtId="0" fontId="0" fillId="10" borderId="45" xfId="0" applyFill="1" applyBorder="1" applyAlignment="1">
      <alignment horizontal="right" vertical="center"/>
    </xf>
    <xf numFmtId="0" fontId="0" fillId="10" borderId="45" xfId="0" applyFill="1" applyBorder="1" applyAlignment="1">
      <alignment horizontal="center" vertical="center"/>
    </xf>
    <xf numFmtId="0" fontId="0" fillId="10" borderId="45" xfId="0" applyFont="1" applyFill="1" applyBorder="1" applyAlignment="1">
      <alignment horizontal="left" vertical="center"/>
    </xf>
    <xf numFmtId="0" fontId="12" fillId="0" borderId="11" xfId="0" applyFont="1" applyBorder="1"/>
    <xf numFmtId="0" fontId="23" fillId="10" borderId="36" xfId="0" applyFont="1" applyFill="1" applyBorder="1"/>
    <xf numFmtId="0" fontId="23" fillId="10" borderId="36" xfId="0" applyFont="1" applyFill="1" applyBorder="1" applyAlignment="1">
      <alignment horizontal="left" vertical="center"/>
    </xf>
    <xf numFmtId="0" fontId="2" fillId="0" borderId="11" xfId="0" applyFont="1" applyBorder="1" applyAlignment="1">
      <alignment horizontal="center" vertical="center"/>
    </xf>
    <xf numFmtId="0" fontId="2" fillId="0" borderId="11" xfId="0" applyFont="1" applyBorder="1"/>
    <xf numFmtId="4" fontId="2" fillId="0" borderId="11" xfId="0" applyNumberFormat="1" applyFont="1" applyBorder="1" applyAlignment="1">
      <alignment horizontal="right" vertical="center"/>
    </xf>
    <xf numFmtId="0" fontId="2" fillId="0" borderId="33" xfId="0" applyFont="1" applyBorder="1" applyAlignment="1">
      <alignment horizontal="center" vertical="center"/>
    </xf>
    <xf numFmtId="0" fontId="23" fillId="0" borderId="34" xfId="0" applyFont="1" applyBorder="1" applyAlignment="1">
      <alignment horizontal="center" vertical="center"/>
    </xf>
    <xf numFmtId="0" fontId="2" fillId="0" borderId="0" xfId="0" applyFont="1"/>
    <xf numFmtId="4" fontId="2" fillId="0" borderId="32" xfId="0" applyNumberFormat="1" applyFont="1" applyBorder="1" applyAlignment="1">
      <alignment horizontal="right" vertical="center"/>
    </xf>
    <xf numFmtId="0" fontId="23" fillId="0" borderId="0" xfId="0" applyFont="1" applyBorder="1"/>
    <xf numFmtId="0" fontId="23" fillId="10" borderId="36" xfId="0" applyFont="1" applyFill="1" applyBorder="1" applyAlignment="1">
      <alignment horizontal="right" vertical="center"/>
    </xf>
    <xf numFmtId="0" fontId="2" fillId="0" borderId="28" xfId="0" applyFont="1" applyBorder="1" applyAlignment="1">
      <alignment horizontal="center" vertical="center"/>
    </xf>
    <xf numFmtId="0" fontId="23" fillId="0" borderId="29" xfId="0" applyFont="1" applyBorder="1" applyAlignment="1">
      <alignment horizontal="center" vertical="center"/>
    </xf>
    <xf numFmtId="4" fontId="2" fillId="0" borderId="29" xfId="0" applyNumberFormat="1" applyFont="1" applyBorder="1" applyAlignment="1">
      <alignment horizontal="right" vertical="center"/>
    </xf>
    <xf numFmtId="0" fontId="2" fillId="0" borderId="35" xfId="0" applyFont="1" applyBorder="1" applyAlignment="1">
      <alignment horizontal="center" vertical="center"/>
    </xf>
    <xf numFmtId="0" fontId="6" fillId="0" borderId="11" xfId="0" applyFont="1" applyBorder="1" applyAlignment="1">
      <alignment vertical="center" wrapText="1"/>
    </xf>
    <xf numFmtId="0" fontId="2" fillId="0" borderId="11" xfId="0" applyFont="1" applyBorder="1" applyAlignment="1">
      <alignment vertical="center" wrapText="1"/>
    </xf>
    <xf numFmtId="0" fontId="6" fillId="10" borderId="36" xfId="0" applyFont="1" applyFill="1" applyBorder="1" applyAlignment="1">
      <alignment horizontal="left" vertical="center"/>
    </xf>
    <xf numFmtId="0" fontId="23" fillId="0" borderId="32" xfId="0" applyFont="1" applyBorder="1" applyAlignment="1">
      <alignment horizontal="center" vertical="center"/>
    </xf>
    <xf numFmtId="0" fontId="2" fillId="0" borderId="27" xfId="0" applyFont="1" applyBorder="1" applyAlignment="1">
      <alignment horizontal="center" vertical="center"/>
    </xf>
    <xf numFmtId="4" fontId="2" fillId="0" borderId="40" xfId="0" applyNumberFormat="1" applyFont="1" applyBorder="1" applyAlignment="1">
      <alignment horizontal="right" vertical="center"/>
    </xf>
    <xf numFmtId="0" fontId="2" fillId="0" borderId="26" xfId="0" applyFont="1" applyBorder="1" applyAlignment="1">
      <alignment horizontal="center" vertical="center"/>
    </xf>
    <xf numFmtId="0" fontId="23" fillId="0" borderId="22" xfId="0" applyFont="1" applyBorder="1" applyAlignment="1">
      <alignment horizontal="center" vertical="center"/>
    </xf>
    <xf numFmtId="0" fontId="2" fillId="0" borderId="32" xfId="0" applyFont="1" applyBorder="1"/>
    <xf numFmtId="0" fontId="22" fillId="0" borderId="11" xfId="0" applyFont="1" applyBorder="1" applyAlignment="1">
      <alignment horizontal="left" vertical="center" wrapText="1"/>
    </xf>
    <xf numFmtId="0" fontId="6" fillId="0" borderId="36"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0" borderId="31" xfId="0" applyFont="1" applyBorder="1" applyAlignment="1">
      <alignment horizontal="center" vertical="center"/>
    </xf>
    <xf numFmtId="4" fontId="2" fillId="0" borderId="30" xfId="0" applyNumberFormat="1" applyFont="1" applyBorder="1" applyAlignment="1">
      <alignment horizontal="right" vertical="center"/>
    </xf>
    <xf numFmtId="0" fontId="2" fillId="0" borderId="0" xfId="0" applyFont="1" applyBorder="1"/>
    <xf numFmtId="0" fontId="23" fillId="10" borderId="45" xfId="0" applyFont="1" applyFill="1" applyBorder="1"/>
    <xf numFmtId="0" fontId="23" fillId="10" borderId="45" xfId="0" applyFont="1" applyFill="1" applyBorder="1" applyAlignment="1">
      <alignment horizontal="left" vertical="center"/>
    </xf>
    <xf numFmtId="0" fontId="23" fillId="10" borderId="45" xfId="0" applyFont="1" applyFill="1" applyBorder="1" applyAlignment="1">
      <alignment horizontal="right" vertical="center"/>
    </xf>
    <xf numFmtId="0" fontId="2" fillId="9" borderId="29" xfId="3" applyFont="1" applyFill="1" applyBorder="1" applyAlignment="1">
      <alignment horizontal="center" vertical="center"/>
    </xf>
    <xf numFmtId="0" fontId="2" fillId="9" borderId="45" xfId="3" applyFont="1" applyFill="1" applyBorder="1" applyAlignment="1">
      <alignment horizontal="center" vertical="center" wrapText="1"/>
    </xf>
    <xf numFmtId="0" fontId="6" fillId="10" borderId="45" xfId="0" applyFont="1" applyFill="1" applyBorder="1" applyAlignment="1">
      <alignment horizontal="left" vertical="center"/>
    </xf>
    <xf numFmtId="0" fontId="2" fillId="9" borderId="11" xfId="3" applyFont="1" applyFill="1" applyBorder="1" applyAlignment="1">
      <alignment horizontal="center" vertical="center" wrapText="1"/>
    </xf>
    <xf numFmtId="0" fontId="2" fillId="2" borderId="29" xfId="0" applyFont="1" applyFill="1" applyBorder="1" applyAlignment="1">
      <alignment vertical="top" wrapText="1"/>
    </xf>
    <xf numFmtId="0" fontId="6" fillId="10" borderId="11" xfId="0" applyFont="1" applyFill="1" applyBorder="1" applyAlignment="1">
      <alignment horizontal="left" vertical="center"/>
    </xf>
    <xf numFmtId="0" fontId="23" fillId="10" borderId="29" xfId="0" applyFont="1" applyFill="1" applyBorder="1"/>
    <xf numFmtId="0" fontId="2" fillId="0" borderId="42" xfId="0" applyFont="1" applyBorder="1" applyAlignment="1">
      <alignment horizontal="center" vertical="center"/>
    </xf>
    <xf numFmtId="4" fontId="2" fillId="0" borderId="42" xfId="0" applyNumberFormat="1" applyFont="1" applyBorder="1" applyAlignment="1">
      <alignment horizontal="right" vertical="center"/>
    </xf>
    <xf numFmtId="0" fontId="23" fillId="10" borderId="32" xfId="0" applyFont="1" applyFill="1" applyBorder="1"/>
    <xf numFmtId="0" fontId="6" fillId="10" borderId="32" xfId="0" applyFont="1" applyFill="1" applyBorder="1" applyAlignment="1">
      <alignment horizontal="left" vertical="center"/>
    </xf>
    <xf numFmtId="0" fontId="23" fillId="10" borderId="32" xfId="0" applyFont="1" applyFill="1" applyBorder="1" applyAlignment="1">
      <alignment horizontal="left" vertical="center"/>
    </xf>
    <xf numFmtId="0" fontId="23" fillId="10" borderId="32" xfId="0" applyFont="1" applyFill="1" applyBorder="1" applyAlignment="1">
      <alignment horizontal="right" vertical="center"/>
    </xf>
    <xf numFmtId="0" fontId="23" fillId="10" borderId="11" xfId="0" applyFont="1" applyFill="1" applyBorder="1"/>
    <xf numFmtId="0" fontId="6" fillId="10" borderId="11" xfId="0" applyFont="1" applyFill="1" applyBorder="1" applyAlignment="1">
      <alignment horizontal="center" vertical="center" wrapText="1"/>
    </xf>
    <xf numFmtId="0" fontId="23" fillId="10" borderId="11" xfId="0" applyFont="1" applyFill="1" applyBorder="1" applyAlignment="1">
      <alignment horizontal="left" vertical="center"/>
    </xf>
    <xf numFmtId="0" fontId="23" fillId="0" borderId="11" xfId="0" applyFont="1" applyBorder="1"/>
    <xf numFmtId="0" fontId="23" fillId="10" borderId="11" xfId="0" applyFont="1" applyFill="1" applyBorder="1" applyAlignment="1">
      <alignment horizontal="right" vertical="center"/>
    </xf>
    <xf numFmtId="0" fontId="0" fillId="0" borderId="11" xfId="0" applyBorder="1"/>
    <xf numFmtId="0" fontId="10" fillId="0" borderId="45" xfId="0" applyFont="1" applyBorder="1" applyAlignment="1">
      <alignment horizontal="center" vertical="center"/>
    </xf>
    <xf numFmtId="0" fontId="20" fillId="0" borderId="45" xfId="0" applyFont="1" applyBorder="1" applyAlignment="1">
      <alignment horizontal="center" vertical="center"/>
    </xf>
    <xf numFmtId="0" fontId="0" fillId="10" borderId="11" xfId="0" applyFill="1" applyBorder="1"/>
    <xf numFmtId="0" fontId="0" fillId="10" borderId="11" xfId="0" applyFill="1" applyBorder="1" applyAlignment="1">
      <alignment horizontal="left" vertical="center"/>
    </xf>
    <xf numFmtId="0" fontId="0" fillId="10" borderId="11" xfId="0" applyFill="1" applyBorder="1" applyAlignment="1">
      <alignment horizontal="right" vertical="center"/>
    </xf>
    <xf numFmtId="0" fontId="0" fillId="10" borderId="11" xfId="0" applyFill="1" applyBorder="1" applyAlignment="1">
      <alignment horizontal="center" vertical="center"/>
    </xf>
    <xf numFmtId="0" fontId="2" fillId="0" borderId="45" xfId="0" applyFont="1" applyBorder="1" applyAlignment="1">
      <alignment horizontal="center" vertical="center"/>
    </xf>
    <xf numFmtId="0" fontId="6" fillId="10" borderId="29" xfId="0" applyFont="1" applyFill="1" applyBorder="1" applyAlignment="1">
      <alignment horizontal="center" vertical="center" wrapText="1"/>
    </xf>
    <xf numFmtId="0" fontId="0" fillId="10" borderId="7" xfId="0" applyFill="1" applyBorder="1" applyAlignment="1">
      <alignment horizontal="left" vertical="center"/>
    </xf>
    <xf numFmtId="0" fontId="0" fillId="10" borderId="8" xfId="0" applyFill="1" applyBorder="1" applyAlignment="1">
      <alignment horizontal="right" vertical="center"/>
    </xf>
    <xf numFmtId="0" fontId="0" fillId="0" borderId="32" xfId="0" applyBorder="1"/>
    <xf numFmtId="0" fontId="2" fillId="0" borderId="45" xfId="0" applyFont="1" applyBorder="1"/>
    <xf numFmtId="0" fontId="23" fillId="0" borderId="32" xfId="0" applyFont="1" applyBorder="1"/>
    <xf numFmtId="0" fontId="2" fillId="0" borderId="29" xfId="0" applyFont="1" applyBorder="1"/>
    <xf numFmtId="0" fontId="6" fillId="0" borderId="48" xfId="0" applyFont="1" applyBorder="1" applyAlignment="1">
      <alignment vertical="center" wrapText="1"/>
    </xf>
    <xf numFmtId="0" fontId="2" fillId="0" borderId="48" xfId="0" applyFont="1" applyBorder="1" applyAlignment="1">
      <alignment vertical="center" wrapText="1"/>
    </xf>
    <xf numFmtId="0" fontId="6" fillId="0" borderId="0" xfId="0" applyFont="1" applyAlignment="1">
      <alignment vertical="center" wrapText="1"/>
    </xf>
    <xf numFmtId="0" fontId="2" fillId="0" borderId="48" xfId="0" applyFont="1" applyBorder="1" applyAlignment="1">
      <alignment horizontal="left" vertical="center" wrapText="1"/>
    </xf>
    <xf numFmtId="0" fontId="2" fillId="0" borderId="48" xfId="3" applyFont="1" applyBorder="1" applyAlignment="1">
      <alignment horizontal="left" vertical="center" wrapText="1"/>
    </xf>
    <xf numFmtId="0" fontId="24" fillId="0" borderId="29" xfId="0" applyFont="1" applyBorder="1" applyAlignment="1">
      <alignment horizontal="center" vertical="center"/>
    </xf>
    <xf numFmtId="0" fontId="24" fillId="10" borderId="36" xfId="0" applyFont="1" applyFill="1" applyBorder="1" applyAlignment="1">
      <alignment horizontal="left" vertical="center"/>
    </xf>
    <xf numFmtId="0" fontId="24" fillId="0" borderId="42" xfId="0" applyFont="1" applyBorder="1" applyAlignment="1">
      <alignment horizontal="center" vertical="center"/>
    </xf>
    <xf numFmtId="0" fontId="24" fillId="0" borderId="11" xfId="0" applyFont="1" applyBorder="1" applyAlignment="1">
      <alignment horizontal="center" vertical="center"/>
    </xf>
    <xf numFmtId="0" fontId="24" fillId="0" borderId="45" xfId="0" applyFont="1" applyBorder="1" applyAlignment="1">
      <alignment horizontal="center" vertical="center"/>
    </xf>
    <xf numFmtId="0" fontId="24" fillId="10" borderId="38" xfId="0" applyFont="1" applyFill="1" applyBorder="1" applyAlignment="1">
      <alignment horizontal="left" vertical="center"/>
    </xf>
    <xf numFmtId="0" fontId="24" fillId="0" borderId="32" xfId="0" applyFont="1" applyBorder="1" applyAlignment="1">
      <alignment horizontal="center" vertical="center"/>
    </xf>
    <xf numFmtId="0" fontId="24" fillId="10" borderId="7" xfId="0" applyFont="1" applyFill="1" applyBorder="1" applyAlignment="1">
      <alignment horizontal="left" vertical="center"/>
    </xf>
    <xf numFmtId="0" fontId="24" fillId="0" borderId="7" xfId="0" applyFont="1" applyBorder="1" applyAlignment="1">
      <alignment horizontal="center" vertical="center"/>
    </xf>
    <xf numFmtId="4" fontId="2" fillId="0" borderId="48" xfId="0" applyNumberFormat="1" applyFont="1" applyBorder="1" applyAlignment="1">
      <alignment horizontal="right" vertical="center"/>
    </xf>
    <xf numFmtId="0" fontId="6" fillId="10" borderId="49" xfId="0" applyFont="1" applyFill="1" applyBorder="1" applyAlignment="1">
      <alignment horizontal="left" vertical="center"/>
    </xf>
    <xf numFmtId="0" fontId="6" fillId="10" borderId="48" xfId="0" applyFont="1" applyFill="1" applyBorder="1" applyAlignment="1">
      <alignment horizontal="left" vertical="center"/>
    </xf>
    <xf numFmtId="0" fontId="23" fillId="10" borderId="38" xfId="0" applyFont="1" applyFill="1" applyBorder="1" applyAlignment="1">
      <alignment horizontal="right" vertical="center"/>
    </xf>
    <xf numFmtId="0" fontId="6" fillId="10" borderId="43" xfId="0" applyFont="1" applyFill="1" applyBorder="1" applyAlignment="1">
      <alignment horizontal="left" vertical="center"/>
    </xf>
    <xf numFmtId="0" fontId="23" fillId="10" borderId="50" xfId="0" applyFont="1" applyFill="1" applyBorder="1" applyAlignment="1">
      <alignment horizontal="right" vertical="center"/>
    </xf>
    <xf numFmtId="0" fontId="0" fillId="10" borderId="48" xfId="0" applyFill="1" applyBorder="1" applyAlignment="1">
      <alignment horizontal="right" vertical="center"/>
    </xf>
    <xf numFmtId="0" fontId="0" fillId="10" borderId="48" xfId="0" applyFont="1" applyFill="1" applyBorder="1" applyAlignment="1">
      <alignment horizontal="left" vertical="center"/>
    </xf>
    <xf numFmtId="0" fontId="24" fillId="0" borderId="48" xfId="0" applyFont="1" applyBorder="1" applyAlignment="1">
      <alignment horizontal="center" vertical="center"/>
    </xf>
    <xf numFmtId="0" fontId="2" fillId="0" borderId="51" xfId="0" applyFont="1" applyBorder="1" applyAlignment="1">
      <alignment horizontal="center" vertical="center"/>
    </xf>
    <xf numFmtId="0" fontId="24" fillId="0" borderId="52" xfId="0" applyFont="1" applyBorder="1" applyAlignment="1">
      <alignment horizontal="center" vertical="center"/>
    </xf>
    <xf numFmtId="4" fontId="2" fillId="0" borderId="52" xfId="0" applyNumberFormat="1" applyFont="1" applyBorder="1" applyAlignment="1">
      <alignment horizontal="right" vertical="center"/>
    </xf>
    <xf numFmtId="0" fontId="23" fillId="10" borderId="48" xfId="0" applyFont="1" applyFill="1" applyBorder="1" applyAlignment="1">
      <alignment horizontal="left" vertical="center"/>
    </xf>
    <xf numFmtId="0" fontId="23" fillId="0" borderId="0" xfId="0" applyFont="1" applyAlignment="1">
      <alignment horizontal="left" vertical="center"/>
    </xf>
    <xf numFmtId="0" fontId="24" fillId="0" borderId="11" xfId="0" applyFont="1" applyBorder="1" applyAlignment="1">
      <alignment vertical="center" wrapText="1"/>
    </xf>
    <xf numFmtId="0" fontId="24" fillId="0" borderId="11" xfId="3" applyFont="1" applyBorder="1" applyAlignment="1">
      <alignment vertical="center" wrapText="1"/>
    </xf>
    <xf numFmtId="0" fontId="24" fillId="0" borderId="42" xfId="0" applyFont="1" applyBorder="1" applyAlignment="1">
      <alignment vertical="center" wrapText="1"/>
    </xf>
    <xf numFmtId="0" fontId="25" fillId="0" borderId="11" xfId="0" applyFont="1" applyBorder="1" applyAlignment="1">
      <alignment vertical="center" wrapText="1"/>
    </xf>
    <xf numFmtId="0" fontId="25" fillId="0" borderId="11" xfId="3" applyFont="1" applyBorder="1" applyAlignment="1">
      <alignment horizontal="left" vertical="center" wrapText="1"/>
    </xf>
    <xf numFmtId="0" fontId="6" fillId="0" borderId="0" xfId="0" applyFont="1" applyAlignment="1">
      <alignmen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2" fillId="0" borderId="5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2" fillId="11" borderId="52" xfId="0" applyFont="1" applyFill="1" applyBorder="1" applyAlignment="1">
      <alignment vertical="center" wrapText="1"/>
    </xf>
    <xf numFmtId="0" fontId="6" fillId="0" borderId="11" xfId="0" applyFont="1" applyBorder="1" applyAlignment="1">
      <alignment horizontal="left" vertical="center" wrapText="1"/>
    </xf>
    <xf numFmtId="0" fontId="2" fillId="0" borderId="52" xfId="0" applyFont="1" applyBorder="1" applyAlignment="1">
      <alignment vertical="center" wrapText="1"/>
    </xf>
    <xf numFmtId="0" fontId="2" fillId="0" borderId="11" xfId="3" applyFont="1" applyBorder="1" applyAlignment="1">
      <alignment vertical="center" wrapText="1"/>
    </xf>
    <xf numFmtId="0" fontId="2" fillId="0" borderId="45" xfId="0" applyFont="1" applyBorder="1" applyAlignment="1">
      <alignment vertical="center" wrapText="1"/>
    </xf>
    <xf numFmtId="0" fontId="26" fillId="0" borderId="11" xfId="0" applyFont="1" applyBorder="1" applyAlignment="1">
      <alignment horizontal="center" vertical="center"/>
    </xf>
    <xf numFmtId="0" fontId="6" fillId="12" borderId="11" xfId="0" applyFont="1" applyFill="1" applyBorder="1" applyAlignment="1">
      <alignment vertical="center" wrapText="1"/>
    </xf>
    <xf numFmtId="0" fontId="2" fillId="12" borderId="11" xfId="0" applyFont="1" applyFill="1" applyBorder="1" applyAlignment="1">
      <alignment vertical="center" wrapText="1"/>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7" fillId="9" borderId="30" xfId="0" applyFont="1" applyFill="1" applyBorder="1" applyAlignment="1">
      <alignment horizontal="center" vertical="center" wrapText="1"/>
    </xf>
    <xf numFmtId="0" fontId="1" fillId="14" borderId="32" xfId="0" applyFont="1" applyFill="1" applyBorder="1" applyAlignment="1">
      <alignment horizontal="center" vertical="center" wrapText="1"/>
    </xf>
    <xf numFmtId="0" fontId="1" fillId="14" borderId="29" xfId="0" applyFont="1" applyFill="1" applyBorder="1" applyAlignment="1">
      <alignment horizontal="center" vertical="center" wrapText="1"/>
    </xf>
    <xf numFmtId="0" fontId="1" fillId="14" borderId="30"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36" xfId="0" applyFont="1" applyFill="1" applyBorder="1" applyAlignment="1">
      <alignment horizontal="center" vertical="center" wrapText="1"/>
    </xf>
    <xf numFmtId="0" fontId="1" fillId="14" borderId="40" xfId="0" applyFont="1" applyFill="1" applyBorder="1" applyAlignment="1">
      <alignment horizontal="center" vertical="center" wrapText="1"/>
    </xf>
    <xf numFmtId="0" fontId="1" fillId="14" borderId="44" xfId="0" applyFont="1" applyFill="1" applyBorder="1" applyAlignment="1">
      <alignment horizontal="center" vertical="center" wrapText="1"/>
    </xf>
    <xf numFmtId="0" fontId="1" fillId="14" borderId="42" xfId="0"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4" borderId="52" xfId="0" applyFont="1" applyFill="1" applyBorder="1" applyAlignment="1">
      <alignment horizontal="center" vertical="center" wrapText="1"/>
    </xf>
    <xf numFmtId="44" fontId="0" fillId="0" borderId="11" xfId="4" applyFont="1" applyBorder="1"/>
    <xf numFmtId="4" fontId="0" fillId="0" borderId="0" xfId="0" applyNumberFormat="1"/>
    <xf numFmtId="0" fontId="28" fillId="0" borderId="0" xfId="0" applyFont="1" applyAlignment="1">
      <alignment horizontal="center"/>
    </xf>
    <xf numFmtId="49" fontId="28" fillId="0" borderId="0" xfId="0" applyNumberFormat="1" applyFont="1" applyAlignment="1">
      <alignment horizontal="center" vertical="center" wrapText="1"/>
    </xf>
    <xf numFmtId="0" fontId="28" fillId="0" borderId="0" xfId="0" applyFont="1" applyAlignment="1">
      <alignment horizontal="center" wrapText="1"/>
    </xf>
    <xf numFmtId="0" fontId="5" fillId="0" borderId="0" xfId="0" applyFont="1" applyAlignment="1">
      <alignment horizontal="left" vertical="center"/>
    </xf>
    <xf numFmtId="0" fontId="27" fillId="0" borderId="0" xfId="0" applyFont="1" applyAlignment="1">
      <alignment horizontal="left" vertical="center"/>
    </xf>
    <xf numFmtId="0" fontId="2" fillId="2" borderId="32" xfId="0" applyFont="1" applyFill="1" applyBorder="1" applyAlignment="1">
      <alignment vertical="top" wrapText="1"/>
    </xf>
    <xf numFmtId="0" fontId="2" fillId="2" borderId="30" xfId="0" applyFont="1" applyFill="1" applyBorder="1" applyAlignment="1">
      <alignment vertical="top" wrapText="1"/>
    </xf>
    <xf numFmtId="0" fontId="6" fillId="2" borderId="29" xfId="0" applyFont="1" applyFill="1" applyBorder="1" applyAlignment="1">
      <alignment horizontal="left" vertical="center" wrapText="1"/>
    </xf>
    <xf numFmtId="0" fontId="2" fillId="2" borderId="11" xfId="0" applyFont="1" applyFill="1" applyBorder="1" applyAlignment="1">
      <alignment vertical="top" wrapText="1"/>
    </xf>
    <xf numFmtId="0" fontId="2" fillId="2" borderId="36" xfId="0" applyFont="1" applyFill="1" applyBorder="1" applyAlignment="1">
      <alignment horizontal="left" vertical="top" wrapText="1"/>
    </xf>
    <xf numFmtId="4" fontId="2" fillId="2" borderId="33" xfId="2" applyNumberFormat="1" applyFont="1" applyFill="1" applyBorder="1" applyAlignment="1" applyProtection="1">
      <alignment vertical="center"/>
    </xf>
    <xf numFmtId="4" fontId="6" fillId="10" borderId="36" xfId="0" applyNumberFormat="1" applyFont="1" applyFill="1" applyBorder="1" applyAlignment="1">
      <alignment horizontal="right" vertical="center"/>
    </xf>
    <xf numFmtId="4" fontId="2" fillId="2" borderId="28" xfId="2" applyNumberFormat="1" applyFont="1" applyFill="1" applyBorder="1" applyAlignment="1" applyProtection="1">
      <alignment vertical="center"/>
    </xf>
    <xf numFmtId="4" fontId="2" fillId="2" borderId="31" xfId="2" applyNumberFormat="1" applyFont="1" applyFill="1" applyBorder="1" applyAlignment="1" applyProtection="1">
      <alignment vertical="center"/>
    </xf>
    <xf numFmtId="4" fontId="2" fillId="2" borderId="26" xfId="2" applyNumberFormat="1" applyFont="1" applyFill="1" applyBorder="1" applyAlignment="1" applyProtection="1">
      <alignment vertical="center"/>
    </xf>
    <xf numFmtId="4" fontId="2" fillId="2" borderId="27" xfId="2" applyNumberFormat="1" applyFont="1" applyFill="1" applyBorder="1" applyAlignment="1" applyProtection="1">
      <alignment vertical="center"/>
    </xf>
    <xf numFmtId="4" fontId="2" fillId="2" borderId="39" xfId="2" applyNumberFormat="1" applyFont="1" applyFill="1" applyBorder="1" applyAlignment="1" applyProtection="1">
      <alignment vertical="center"/>
    </xf>
    <xf numFmtId="0" fontId="2" fillId="2" borderId="40" xfId="0" applyFont="1" applyFill="1" applyBorder="1" applyAlignment="1">
      <alignment vertical="top" wrapText="1"/>
    </xf>
    <xf numFmtId="0" fontId="2" fillId="2" borderId="44" xfId="0" applyFont="1" applyFill="1" applyBorder="1" applyAlignment="1">
      <alignment vertical="top" wrapText="1"/>
    </xf>
    <xf numFmtId="0" fontId="6" fillId="2" borderId="47" xfId="0" applyFont="1" applyFill="1" applyBorder="1" applyAlignment="1">
      <alignment horizontal="left" vertical="center" wrapText="1"/>
    </xf>
    <xf numFmtId="4" fontId="2" fillId="2" borderId="11" xfId="2" applyNumberFormat="1" applyFont="1" applyFill="1" applyBorder="1" applyAlignment="1" applyProtection="1">
      <alignment vertical="center"/>
    </xf>
    <xf numFmtId="0" fontId="6" fillId="2" borderId="11" xfId="0" applyFont="1" applyFill="1" applyBorder="1" applyAlignment="1">
      <alignment horizontal="left" vertical="center" wrapText="1"/>
    </xf>
    <xf numFmtId="4" fontId="6" fillId="10" borderId="45" xfId="0" applyNumberFormat="1" applyFont="1" applyFill="1" applyBorder="1" applyAlignment="1">
      <alignment horizontal="right" vertical="center"/>
    </xf>
    <xf numFmtId="0" fontId="2" fillId="2" borderId="42" xfId="0" applyFont="1" applyFill="1" applyBorder="1" applyAlignment="1">
      <alignment vertical="top" wrapText="1"/>
    </xf>
    <xf numFmtId="4" fontId="2" fillId="2" borderId="42" xfId="2" applyNumberFormat="1" applyFont="1" applyFill="1" applyBorder="1" applyAlignment="1" applyProtection="1">
      <alignment vertical="center"/>
    </xf>
    <xf numFmtId="4" fontId="6" fillId="10" borderId="32" xfId="0" applyNumberFormat="1" applyFont="1" applyFill="1" applyBorder="1" applyAlignment="1">
      <alignment horizontal="right" vertical="center"/>
    </xf>
    <xf numFmtId="4" fontId="6" fillId="10" borderId="11" xfId="0" applyNumberFormat="1" applyFont="1" applyFill="1" applyBorder="1" applyAlignment="1">
      <alignment horizontal="right" vertical="center"/>
    </xf>
    <xf numFmtId="0" fontId="6" fillId="2" borderId="23" xfId="0" applyFont="1" applyFill="1" applyBorder="1" applyAlignment="1">
      <alignment horizontal="left" vertical="center" wrapText="1"/>
    </xf>
    <xf numFmtId="0" fontId="6" fillId="2" borderId="46" xfId="0" applyFont="1" applyFill="1" applyBorder="1" applyAlignment="1">
      <alignment horizontal="left" vertical="center" wrapText="1"/>
    </xf>
    <xf numFmtId="4" fontId="2" fillId="2" borderId="45" xfId="2" applyNumberFormat="1" applyFont="1" applyFill="1" applyBorder="1" applyAlignment="1" applyProtection="1">
      <alignment vertical="center"/>
    </xf>
    <xf numFmtId="4" fontId="6" fillId="10" borderId="43" xfId="0" applyNumberFormat="1" applyFont="1" applyFill="1" applyBorder="1" applyAlignment="1">
      <alignment horizontal="right" vertical="center"/>
    </xf>
    <xf numFmtId="4" fontId="6" fillId="10" borderId="8" xfId="0" applyNumberFormat="1" applyFont="1" applyFill="1" applyBorder="1" applyAlignment="1">
      <alignment horizontal="right" vertical="center"/>
    </xf>
    <xf numFmtId="4" fontId="2" fillId="2" borderId="48" xfId="2" applyNumberFormat="1" applyFont="1" applyFill="1" applyBorder="1" applyAlignment="1" applyProtection="1">
      <alignment vertical="center"/>
    </xf>
    <xf numFmtId="0" fontId="2" fillId="2" borderId="52" xfId="0" applyFont="1" applyFill="1" applyBorder="1" applyAlignment="1">
      <alignment vertical="top" wrapText="1"/>
    </xf>
    <xf numFmtId="0" fontId="2" fillId="2" borderId="53" xfId="0" applyFont="1" applyFill="1" applyBorder="1" applyAlignment="1">
      <alignment vertical="top" wrapText="1"/>
    </xf>
    <xf numFmtId="4" fontId="2" fillId="2" borderId="51" xfId="2" applyNumberFormat="1" applyFont="1" applyFill="1" applyBorder="1" applyAlignment="1" applyProtection="1">
      <alignment vertical="center"/>
    </xf>
    <xf numFmtId="0" fontId="29" fillId="13" borderId="11" xfId="0" applyFont="1" applyFill="1" applyBorder="1" applyAlignment="1">
      <alignment horizontal="center" vertical="center"/>
    </xf>
    <xf numFmtId="0" fontId="29" fillId="13" borderId="11" xfId="0" applyFont="1" applyFill="1" applyBorder="1" applyAlignment="1">
      <alignment horizontal="center" vertical="center" wrapText="1"/>
    </xf>
    <xf numFmtId="0" fontId="21" fillId="4" borderId="11" xfId="0" applyFont="1" applyFill="1" applyBorder="1"/>
    <xf numFmtId="0" fontId="21" fillId="0" borderId="0" xfId="0" applyFont="1"/>
    <xf numFmtId="0" fontId="30" fillId="0" borderId="0" xfId="0" applyFont="1" applyAlignment="1">
      <alignment vertical="center"/>
    </xf>
    <xf numFmtId="0" fontId="30" fillId="0" borderId="0" xfId="0" applyFont="1" applyAlignment="1">
      <alignment horizontal="left" vertical="center"/>
    </xf>
    <xf numFmtId="0" fontId="6" fillId="0" borderId="34" xfId="0" applyFont="1" applyBorder="1" applyAlignment="1">
      <alignment horizontal="center" vertic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2" fillId="9" borderId="32" xfId="3" applyFont="1" applyFill="1" applyBorder="1" applyAlignment="1">
      <alignment horizontal="center" vertical="center"/>
    </xf>
    <xf numFmtId="0" fontId="2" fillId="9" borderId="30" xfId="3" applyFont="1" applyFill="1" applyBorder="1" applyAlignment="1">
      <alignment horizontal="center" vertical="center" wrapText="1"/>
    </xf>
    <xf numFmtId="0" fontId="2" fillId="9" borderId="36" xfId="3" applyFont="1" applyFill="1" applyBorder="1" applyAlignment="1">
      <alignment horizontal="center" vertical="center" wrapText="1"/>
    </xf>
    <xf numFmtId="0" fontId="2" fillId="9" borderId="29" xfId="3" applyFont="1" applyFill="1" applyBorder="1" applyAlignment="1">
      <alignment horizontal="center" vertical="center" wrapText="1"/>
    </xf>
    <xf numFmtId="0" fontId="2" fillId="9" borderId="37" xfId="3" applyFont="1" applyFill="1" applyBorder="1" applyAlignment="1">
      <alignment horizontal="center" vertical="center" wrapText="1"/>
    </xf>
    <xf numFmtId="0" fontId="2" fillId="9" borderId="41" xfId="3" applyFont="1" applyFill="1" applyBorder="1" applyAlignment="1">
      <alignment horizontal="center" vertical="center" wrapText="1"/>
    </xf>
    <xf numFmtId="0" fontId="2" fillId="9" borderId="11" xfId="3" applyFont="1" applyFill="1" applyBorder="1" applyAlignment="1">
      <alignment horizontal="center" vertical="center"/>
    </xf>
    <xf numFmtId="0" fontId="2" fillId="9" borderId="44" xfId="3" applyFont="1" applyFill="1" applyBorder="1" applyAlignment="1">
      <alignment horizontal="center" vertical="center"/>
    </xf>
    <xf numFmtId="0" fontId="6" fillId="0" borderId="42" xfId="0" applyFont="1" applyBorder="1" applyAlignment="1">
      <alignment horizontal="center" vertical="center"/>
    </xf>
    <xf numFmtId="0" fontId="1" fillId="9" borderId="30" xfId="0" applyFont="1" applyFill="1" applyBorder="1" applyAlignment="1">
      <alignment horizontal="center" vertical="center" wrapText="1"/>
    </xf>
    <xf numFmtId="0" fontId="10" fillId="12" borderId="45" xfId="0" applyFont="1" applyFill="1" applyBorder="1" applyAlignment="1">
      <alignment horizontal="center" vertical="center"/>
    </xf>
    <xf numFmtId="0" fontId="2" fillId="9" borderId="48" xfId="3" applyFont="1" applyFill="1" applyBorder="1" applyAlignment="1">
      <alignment horizontal="center" vertical="center"/>
    </xf>
    <xf numFmtId="0" fontId="2" fillId="9" borderId="48" xfId="3" applyFont="1" applyFill="1" applyBorder="1" applyAlignment="1">
      <alignment horizontal="center" vertical="center" wrapText="1"/>
    </xf>
    <xf numFmtId="0" fontId="2" fillId="9" borderId="49" xfId="3" applyFont="1" applyFill="1" applyBorder="1" applyAlignment="1">
      <alignment horizontal="center" vertical="center"/>
    </xf>
    <xf numFmtId="0" fontId="2" fillId="9" borderId="11" xfId="3" applyFont="1" applyFill="1" applyBorder="1" applyAlignment="1">
      <alignment horizontal="left" vertical="center"/>
    </xf>
    <xf numFmtId="0" fontId="2" fillId="9" borderId="11" xfId="3" applyFont="1" applyFill="1" applyBorder="1" applyAlignment="1">
      <alignment horizontal="left" vertical="center" wrapText="1"/>
    </xf>
    <xf numFmtId="0" fontId="2" fillId="9" borderId="11" xfId="0" applyFont="1" applyFill="1" applyBorder="1" applyAlignment="1">
      <alignment horizontal="left" vertical="center"/>
    </xf>
    <xf numFmtId="0" fontId="2" fillId="9" borderId="11" xfId="0" applyFont="1" applyFill="1" applyBorder="1" applyAlignment="1">
      <alignment horizontal="left" vertical="center" wrapText="1"/>
    </xf>
    <xf numFmtId="0" fontId="2" fillId="9" borderId="45" xfId="0" applyFont="1" applyFill="1" applyBorder="1" applyAlignment="1">
      <alignment horizontal="left" vertical="center"/>
    </xf>
    <xf numFmtId="0" fontId="2" fillId="9" borderId="52" xfId="0" applyFont="1" applyFill="1" applyBorder="1" applyAlignment="1">
      <alignment horizontal="left" vertical="center"/>
    </xf>
    <xf numFmtId="0" fontId="29" fillId="6" borderId="11" xfId="0" applyFont="1" applyFill="1" applyBorder="1" applyAlignment="1">
      <alignment horizontal="center" vertical="center"/>
    </xf>
    <xf numFmtId="44" fontId="0" fillId="6" borderId="11" xfId="4" applyFont="1" applyFill="1" applyBorder="1" applyAlignment="1">
      <alignment horizontal="center" vertical="center"/>
    </xf>
    <xf numFmtId="44" fontId="0" fillId="6" borderId="11" xfId="4" applyFont="1" applyFill="1" applyBorder="1" applyAlignment="1">
      <alignment vertical="center"/>
    </xf>
    <xf numFmtId="0" fontId="2" fillId="0" borderId="11" xfId="0" applyFont="1" applyBorder="1" applyAlignment="1">
      <alignment horizontal="left" vertical="center" wrapText="1"/>
    </xf>
    <xf numFmtId="0" fontId="6"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45" xfId="0" applyFont="1" applyBorder="1" applyAlignment="1">
      <alignment horizontal="left" vertical="center" wrapText="1"/>
    </xf>
    <xf numFmtId="0" fontId="2" fillId="9" borderId="45" xfId="3" applyFont="1" applyFill="1" applyBorder="1" applyAlignment="1">
      <alignment horizontal="center" vertical="center"/>
    </xf>
    <xf numFmtId="0" fontId="1" fillId="0" borderId="22" xfId="0" applyFont="1" applyBorder="1" applyAlignment="1">
      <alignment horizontal="left" vertical="center"/>
    </xf>
    <xf numFmtId="4" fontId="2" fillId="10" borderId="29" xfId="0" applyNumberFormat="1" applyFont="1" applyFill="1" applyBorder="1" applyAlignment="1">
      <alignment horizontal="right" vertical="center"/>
    </xf>
    <xf numFmtId="4" fontId="2" fillId="10" borderId="48" xfId="0" applyNumberFormat="1" applyFont="1" applyFill="1" applyBorder="1" applyAlignment="1">
      <alignment horizontal="right" vertical="center"/>
    </xf>
    <xf numFmtId="4" fontId="2" fillId="10" borderId="22" xfId="0" applyNumberFormat="1" applyFont="1" applyFill="1" applyBorder="1" applyAlignment="1">
      <alignment horizontal="right" vertical="center"/>
    </xf>
    <xf numFmtId="0" fontId="1" fillId="0" borderId="47" xfId="0" applyFont="1" applyBorder="1" applyAlignment="1">
      <alignment horizontal="left" vertical="center"/>
    </xf>
    <xf numFmtId="4" fontId="2" fillId="0" borderId="0" xfId="0" applyNumberFormat="1" applyFont="1" applyFill="1" applyBorder="1" applyAlignment="1">
      <alignment horizontal="center" vertical="center" wrapText="1"/>
    </xf>
    <xf numFmtId="0" fontId="5" fillId="15" borderId="0" xfId="0" applyFont="1" applyFill="1" applyAlignment="1">
      <alignment vertical="center"/>
    </xf>
    <xf numFmtId="0" fontId="6" fillId="15" borderId="0" xfId="0" applyFont="1" applyFill="1" applyAlignment="1">
      <alignment vertical="center"/>
    </xf>
    <xf numFmtId="0" fontId="0" fillId="15" borderId="0" xfId="0" applyFill="1"/>
    <xf numFmtId="0" fontId="2" fillId="0" borderId="9" xfId="0" applyFont="1" applyFill="1" applyBorder="1" applyAlignment="1">
      <alignment vertical="center" wrapText="1"/>
    </xf>
    <xf numFmtId="0" fontId="2" fillId="0" borderId="8" xfId="0" applyFont="1" applyFill="1" applyBorder="1" applyAlignment="1">
      <alignment vertical="center" wrapText="1"/>
    </xf>
    <xf numFmtId="0" fontId="2" fillId="2" borderId="7" xfId="0" applyFont="1" applyFill="1" applyBorder="1" applyAlignment="1">
      <alignment vertical="center" wrapText="1"/>
    </xf>
    <xf numFmtId="3" fontId="2" fillId="2" borderId="32" xfId="0" applyNumberFormat="1" applyFont="1" applyFill="1" applyBorder="1" applyAlignment="1">
      <alignment horizontal="center" vertical="center"/>
    </xf>
    <xf numFmtId="3" fontId="6" fillId="10" borderId="36"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2" fillId="2" borderId="30" xfId="0" applyNumberFormat="1" applyFont="1" applyFill="1" applyBorder="1" applyAlignment="1">
      <alignment horizontal="center" vertical="center"/>
    </xf>
    <xf numFmtId="3" fontId="2" fillId="2" borderId="11" xfId="0" applyNumberFormat="1" applyFont="1" applyFill="1" applyBorder="1" applyAlignment="1">
      <alignment horizontal="center" vertical="center"/>
    </xf>
    <xf numFmtId="3" fontId="2" fillId="2" borderId="40" xfId="0" applyNumberFormat="1" applyFont="1" applyFill="1" applyBorder="1" applyAlignment="1">
      <alignment horizontal="center" vertical="center"/>
    </xf>
    <xf numFmtId="3" fontId="2" fillId="2" borderId="42" xfId="0" applyNumberFormat="1" applyFont="1" applyFill="1" applyBorder="1" applyAlignment="1">
      <alignment horizontal="center" vertical="center"/>
    </xf>
    <xf numFmtId="3" fontId="6" fillId="10" borderId="45" xfId="0" applyNumberFormat="1" applyFont="1" applyFill="1" applyBorder="1" applyAlignment="1">
      <alignment horizontal="center" vertical="center"/>
    </xf>
    <xf numFmtId="3" fontId="6" fillId="10" borderId="32" xfId="0" applyNumberFormat="1" applyFont="1" applyFill="1" applyBorder="1" applyAlignment="1">
      <alignment horizontal="center" vertical="center"/>
    </xf>
    <xf numFmtId="3" fontId="6" fillId="10" borderId="11" xfId="0" applyNumberFormat="1" applyFont="1" applyFill="1" applyBorder="1" applyAlignment="1">
      <alignment horizontal="center" vertical="center"/>
    </xf>
    <xf numFmtId="3" fontId="2" fillId="2" borderId="45" xfId="0" applyNumberFormat="1" applyFont="1" applyFill="1" applyBorder="1" applyAlignment="1">
      <alignment horizontal="center" vertical="center"/>
    </xf>
    <xf numFmtId="3" fontId="2" fillId="2" borderId="48" xfId="0" applyNumberFormat="1" applyFont="1" applyFill="1" applyBorder="1" applyAlignment="1">
      <alignment horizontal="center" vertical="center"/>
    </xf>
    <xf numFmtId="3" fontId="2" fillId="2" borderId="52" xfId="0" applyNumberFormat="1" applyFont="1" applyFill="1" applyBorder="1" applyAlignment="1">
      <alignment horizontal="center" vertical="center"/>
    </xf>
    <xf numFmtId="0" fontId="2" fillId="0" borderId="54"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Fill="1" applyBorder="1" applyAlignment="1">
      <alignment horizontal="left" vertical="center" wrapText="1"/>
    </xf>
    <xf numFmtId="0" fontId="2" fillId="0" borderId="11" xfId="0" applyFont="1" applyBorder="1" applyAlignment="1">
      <alignment horizontal="left" vertical="center" wrapText="1"/>
    </xf>
    <xf numFmtId="0" fontId="16" fillId="0" borderId="11" xfId="0" applyFont="1" applyFill="1" applyBorder="1" applyAlignment="1">
      <alignment horizontal="left" vertical="center" wrapText="1"/>
    </xf>
    <xf numFmtId="0" fontId="16" fillId="0" borderId="11" xfId="0" applyFont="1" applyFill="1" applyBorder="1" applyAlignment="1">
      <alignment horizontal="left" vertical="center"/>
    </xf>
    <xf numFmtId="0" fontId="16" fillId="8" borderId="5"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25" xfId="0"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4" fontId="31" fillId="2" borderId="11" xfId="0" applyNumberFormat="1" applyFont="1" applyFill="1" applyBorder="1" applyAlignment="1">
      <alignment horizontal="center" vertical="center" wrapText="1"/>
    </xf>
    <xf numFmtId="0" fontId="28" fillId="0" borderId="0" xfId="0" applyFont="1" applyAlignment="1">
      <alignment vertical="center"/>
    </xf>
    <xf numFmtId="0" fontId="32" fillId="15" borderId="7" xfId="0" applyFont="1" applyFill="1" applyBorder="1" applyAlignment="1">
      <alignment horizontal="left" vertical="center" wrapText="1"/>
    </xf>
    <xf numFmtId="0" fontId="0" fillId="0" borderId="9" xfId="0" applyBorder="1" applyAlignment="1"/>
    <xf numFmtId="0" fontId="0" fillId="0" borderId="8" xfId="0" applyBorder="1" applyAlignment="1"/>
    <xf numFmtId="0" fontId="16" fillId="0"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2" fillId="0" borderId="7" xfId="0" applyFont="1"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1" fillId="0" borderId="47" xfId="0" applyFont="1" applyBorder="1" applyAlignment="1">
      <alignment horizontal="left" vertical="center"/>
    </xf>
  </cellXfs>
  <cellStyles count="5">
    <cellStyle name="Čiarka" xfId="2" builtinId="3"/>
    <cellStyle name="Mena" xfId="4" builtinId="4"/>
    <cellStyle name="Normálna" xfId="0" builtinId="0"/>
    <cellStyle name="Normálna 2" xfId="3"/>
    <cellStyle name="Poznámka 2" xfId="1"/>
  </cellStyles>
  <dxfs count="0"/>
  <tableStyles count="0" defaultTableStyle="TableStyleMedium2" defaultPivotStyle="PivotStyleLight16"/>
  <colors>
    <mruColors>
      <color rgb="FFFBE5D6"/>
      <color rgb="FFFFBDD8"/>
      <color rgb="FF0066CC"/>
      <color rgb="FF0033CC"/>
      <color rgb="FFFF00FF"/>
      <color rgb="FFE7E7FF"/>
      <color rgb="FFCCCCFF"/>
      <color rgb="FFFF8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topLeftCell="A19" zoomScale="85" zoomScaleNormal="85" zoomScaleSheetLayoutView="59" workbookViewId="0">
      <selection activeCell="C16" sqref="C16"/>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949</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4"/>
      <c r="P6" s="7"/>
    </row>
    <row r="7" spans="1:17" s="25" customFormat="1" ht="12.75">
      <c r="A7" s="20" t="s">
        <v>0</v>
      </c>
      <c r="B7" s="20" t="s">
        <v>1</v>
      </c>
      <c r="C7" s="21" t="s">
        <v>2</v>
      </c>
      <c r="D7" s="21" t="s">
        <v>21</v>
      </c>
      <c r="E7" s="21" t="s">
        <v>3</v>
      </c>
      <c r="F7" s="17"/>
      <c r="G7" s="23" t="s">
        <v>22</v>
      </c>
      <c r="H7" s="22" t="s">
        <v>19</v>
      </c>
      <c r="I7" s="23" t="s">
        <v>4</v>
      </c>
      <c r="J7" s="22" t="s">
        <v>5</v>
      </c>
      <c r="K7" s="23" t="s">
        <v>6</v>
      </c>
      <c r="L7" s="22" t="s">
        <v>23</v>
      </c>
      <c r="M7" s="23" t="s">
        <v>7</v>
      </c>
      <c r="N7" s="28"/>
      <c r="O7" s="24" t="s">
        <v>24</v>
      </c>
      <c r="P7" s="29"/>
      <c r="Q7" s="27"/>
    </row>
    <row r="8" spans="1:17" s="19" customFormat="1" ht="15.75">
      <c r="A8" s="308" t="s">
        <v>939</v>
      </c>
      <c r="B8" s="309"/>
      <c r="C8" s="309"/>
      <c r="D8" s="309"/>
      <c r="E8" s="310"/>
      <c r="F8" s="18"/>
      <c r="G8" s="311" t="s">
        <v>8</v>
      </c>
      <c r="H8" s="312"/>
      <c r="I8" s="312"/>
      <c r="J8" s="313"/>
      <c r="K8" s="311" t="s">
        <v>9</v>
      </c>
      <c r="L8" s="312"/>
      <c r="M8" s="313"/>
      <c r="N8" s="18"/>
      <c r="O8" s="32"/>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41" t="s">
        <v>0</v>
      </c>
      <c r="B10" s="41" t="s">
        <v>1</v>
      </c>
      <c r="C10" s="41" t="s">
        <v>2</v>
      </c>
      <c r="D10" s="41" t="s">
        <v>21</v>
      </c>
      <c r="E10" s="41" t="s">
        <v>3</v>
      </c>
      <c r="F10" s="45"/>
      <c r="G10" s="46" t="s">
        <v>22</v>
      </c>
      <c r="H10" s="46" t="s">
        <v>19</v>
      </c>
      <c r="I10" s="46" t="s">
        <v>25</v>
      </c>
      <c r="J10" s="46" t="s">
        <v>26</v>
      </c>
      <c r="K10" s="46" t="s">
        <v>27</v>
      </c>
      <c r="L10" s="46" t="s">
        <v>28</v>
      </c>
      <c r="M10" s="46" t="s">
        <v>29</v>
      </c>
      <c r="N10" s="43"/>
      <c r="O10" s="41" t="s">
        <v>24</v>
      </c>
    </row>
    <row r="11" spans="1:17">
      <c r="A11" s="47"/>
      <c r="B11" s="48"/>
      <c r="C11" s="42" t="s">
        <v>38</v>
      </c>
      <c r="D11" s="48"/>
      <c r="E11" s="48"/>
      <c r="F11" s="44"/>
      <c r="G11" s="49"/>
      <c r="H11" s="50"/>
      <c r="I11" s="49"/>
      <c r="J11" s="49"/>
      <c r="K11" s="49"/>
      <c r="L11" s="49"/>
      <c r="M11" s="49"/>
      <c r="O11" s="48"/>
    </row>
    <row r="12" spans="1:17" s="31" customFormat="1" ht="76.5">
      <c r="A12" s="191">
        <v>1</v>
      </c>
      <c r="B12" s="249" t="s">
        <v>36</v>
      </c>
      <c r="C12" s="208"/>
      <c r="D12" s="78" t="s">
        <v>20</v>
      </c>
      <c r="E12" s="79">
        <v>10</v>
      </c>
      <c r="F12" s="80"/>
      <c r="G12" s="213"/>
      <c r="H12" s="289"/>
      <c r="I12" s="81">
        <f>G12/100*H12</f>
        <v>0</v>
      </c>
      <c r="J12" s="81">
        <f>G12+I12</f>
        <v>0</v>
      </c>
      <c r="K12" s="81">
        <f>E12*G12</f>
        <v>0</v>
      </c>
      <c r="L12" s="81">
        <f>K12/100*H12</f>
        <v>0</v>
      </c>
      <c r="M12" s="81">
        <f>K12+L12</f>
        <v>0</v>
      </c>
      <c r="O12" s="99" t="s">
        <v>173</v>
      </c>
    </row>
    <row r="13" spans="1:17">
      <c r="A13" s="73"/>
      <c r="B13" s="90"/>
      <c r="C13" s="42" t="s">
        <v>39</v>
      </c>
      <c r="D13" s="74"/>
      <c r="E13" s="74"/>
      <c r="F13" s="82"/>
      <c r="G13" s="214"/>
      <c r="H13" s="290"/>
      <c r="I13" s="83"/>
      <c r="J13" s="83"/>
      <c r="K13" s="83"/>
      <c r="L13" s="83"/>
      <c r="M13" s="83"/>
      <c r="O13" s="90"/>
    </row>
    <row r="14" spans="1:17" s="31" customFormat="1" ht="89.25">
      <c r="A14" s="191">
        <v>2</v>
      </c>
      <c r="B14" s="249" t="s">
        <v>37</v>
      </c>
      <c r="C14" s="208"/>
      <c r="D14" s="78" t="s">
        <v>20</v>
      </c>
      <c r="E14" s="91">
        <v>1</v>
      </c>
      <c r="F14" s="80"/>
      <c r="G14" s="213"/>
      <c r="H14" s="289"/>
      <c r="I14" s="81">
        <f t="shared" ref="I14:I27" si="0">G14/100*H14</f>
        <v>0</v>
      </c>
      <c r="J14" s="81">
        <f t="shared" ref="J14:J27" si="1">G14+I14</f>
        <v>0</v>
      </c>
      <c r="K14" s="81">
        <f t="shared" ref="K14:K27" si="2">E14*G14</f>
        <v>0</v>
      </c>
      <c r="L14" s="81">
        <f t="shared" ref="L14:L27" si="3">K14/100*H14</f>
        <v>0</v>
      </c>
      <c r="M14" s="81">
        <f t="shared" ref="M14:M27" si="4">K14+L14</f>
        <v>0</v>
      </c>
      <c r="O14" s="99" t="s">
        <v>174</v>
      </c>
    </row>
    <row r="15" spans="1:17">
      <c r="A15" s="73"/>
      <c r="B15" s="90"/>
      <c r="C15" s="42" t="s">
        <v>40</v>
      </c>
      <c r="D15" s="74"/>
      <c r="E15" s="74"/>
      <c r="F15" s="82"/>
      <c r="G15" s="214"/>
      <c r="H15" s="290"/>
      <c r="I15" s="83"/>
      <c r="J15" s="83"/>
      <c r="K15" s="83"/>
      <c r="L15" s="83"/>
      <c r="M15" s="83"/>
      <c r="O15" s="90"/>
    </row>
    <row r="16" spans="1:17" s="31" customFormat="1" ht="76.5">
      <c r="A16" s="192">
        <v>3</v>
      </c>
      <c r="B16" s="107" t="s">
        <v>41</v>
      </c>
      <c r="C16" s="111"/>
      <c r="D16" s="84" t="s">
        <v>20</v>
      </c>
      <c r="E16" s="85">
        <v>10</v>
      </c>
      <c r="F16" s="80"/>
      <c r="G16" s="215"/>
      <c r="H16" s="291"/>
      <c r="I16" s="86">
        <f t="shared" si="0"/>
        <v>0</v>
      </c>
      <c r="J16" s="86">
        <f t="shared" si="1"/>
        <v>0</v>
      </c>
      <c r="K16" s="86">
        <f t="shared" si="2"/>
        <v>0</v>
      </c>
      <c r="L16" s="86">
        <f t="shared" si="3"/>
        <v>0</v>
      </c>
      <c r="M16" s="86">
        <f t="shared" si="4"/>
        <v>0</v>
      </c>
      <c r="O16" s="99" t="s">
        <v>175</v>
      </c>
    </row>
    <row r="17" spans="1:16" s="31" customFormat="1" ht="76.5">
      <c r="A17" s="193">
        <v>4</v>
      </c>
      <c r="B17" s="250" t="s">
        <v>42</v>
      </c>
      <c r="C17" s="209"/>
      <c r="D17" s="101" t="s">
        <v>20</v>
      </c>
      <c r="E17" s="91">
        <v>8</v>
      </c>
      <c r="F17" s="80"/>
      <c r="G17" s="216"/>
      <c r="H17" s="292"/>
      <c r="I17" s="102">
        <f t="shared" si="0"/>
        <v>0</v>
      </c>
      <c r="J17" s="102">
        <f t="shared" si="1"/>
        <v>0</v>
      </c>
      <c r="K17" s="102">
        <f t="shared" si="2"/>
        <v>0</v>
      </c>
      <c r="L17" s="102">
        <f t="shared" si="3"/>
        <v>0</v>
      </c>
      <c r="M17" s="102">
        <f t="shared" si="4"/>
        <v>0</v>
      </c>
      <c r="O17" s="99" t="s">
        <v>176</v>
      </c>
    </row>
    <row r="18" spans="1:16">
      <c r="A18" s="73"/>
      <c r="B18" s="90"/>
      <c r="C18" s="42" t="s">
        <v>43</v>
      </c>
      <c r="D18" s="74"/>
      <c r="E18" s="74"/>
      <c r="F18" s="82"/>
      <c r="G18" s="214"/>
      <c r="H18" s="290"/>
      <c r="I18" s="83"/>
      <c r="J18" s="83"/>
      <c r="K18" s="83"/>
      <c r="L18" s="83"/>
      <c r="M18" s="83"/>
      <c r="O18" s="90"/>
    </row>
    <row r="19" spans="1:16" s="31" customFormat="1" ht="76.5">
      <c r="A19" s="192">
        <v>5</v>
      </c>
      <c r="B19" s="250" t="s">
        <v>44</v>
      </c>
      <c r="C19" s="210"/>
      <c r="D19" s="84" t="s">
        <v>20</v>
      </c>
      <c r="E19" s="85">
        <v>5</v>
      </c>
      <c r="F19" s="80"/>
      <c r="G19" s="215"/>
      <c r="H19" s="291"/>
      <c r="I19" s="86">
        <f t="shared" si="0"/>
        <v>0</v>
      </c>
      <c r="J19" s="86">
        <f t="shared" si="1"/>
        <v>0</v>
      </c>
      <c r="K19" s="86">
        <f t="shared" si="2"/>
        <v>0</v>
      </c>
      <c r="L19" s="86">
        <f t="shared" si="3"/>
        <v>0</v>
      </c>
      <c r="M19" s="86">
        <f t="shared" si="4"/>
        <v>0</v>
      </c>
      <c r="O19" s="99" t="s">
        <v>177</v>
      </c>
    </row>
    <row r="20" spans="1:16" s="31" customFormat="1" ht="76.5">
      <c r="A20" s="194">
        <v>6</v>
      </c>
      <c r="B20" s="250" t="s">
        <v>45</v>
      </c>
      <c r="C20" s="211"/>
      <c r="D20" s="87" t="s">
        <v>20</v>
      </c>
      <c r="E20" s="85">
        <v>3</v>
      </c>
      <c r="F20" s="80"/>
      <c r="G20" s="217"/>
      <c r="H20" s="293"/>
      <c r="I20" s="77">
        <f t="shared" si="0"/>
        <v>0</v>
      </c>
      <c r="J20" s="77">
        <f t="shared" si="1"/>
        <v>0</v>
      </c>
      <c r="K20" s="77">
        <f t="shared" si="2"/>
        <v>0</v>
      </c>
      <c r="L20" s="77">
        <f t="shared" si="3"/>
        <v>0</v>
      </c>
      <c r="M20" s="77">
        <f t="shared" si="4"/>
        <v>0</v>
      </c>
      <c r="O20" s="99" t="s">
        <v>178</v>
      </c>
    </row>
    <row r="21" spans="1:16" s="31" customFormat="1" ht="76.5">
      <c r="A21" s="194">
        <v>7</v>
      </c>
      <c r="B21" s="250" t="s">
        <v>46</v>
      </c>
      <c r="C21" s="211"/>
      <c r="D21" s="92" t="s">
        <v>20</v>
      </c>
      <c r="E21" s="85">
        <v>10</v>
      </c>
      <c r="F21" s="80"/>
      <c r="G21" s="218"/>
      <c r="H21" s="293"/>
      <c r="I21" s="77">
        <f t="shared" si="0"/>
        <v>0</v>
      </c>
      <c r="J21" s="77">
        <f t="shared" si="1"/>
        <v>0</v>
      </c>
      <c r="K21" s="77">
        <f t="shared" si="2"/>
        <v>0</v>
      </c>
      <c r="L21" s="77">
        <f t="shared" si="3"/>
        <v>0</v>
      </c>
      <c r="M21" s="77">
        <f t="shared" si="4"/>
        <v>0</v>
      </c>
      <c r="O21" s="99" t="s">
        <v>179</v>
      </c>
    </row>
    <row r="22" spans="1:16">
      <c r="A22" s="73"/>
      <c r="B22" s="90"/>
      <c r="C22" s="42" t="s">
        <v>47</v>
      </c>
      <c r="D22" s="74"/>
      <c r="E22" s="74"/>
      <c r="F22" s="82"/>
      <c r="G22" s="214"/>
      <c r="H22" s="290"/>
      <c r="I22" s="83"/>
      <c r="J22" s="83"/>
      <c r="K22" s="83"/>
      <c r="L22" s="83"/>
      <c r="M22" s="83"/>
      <c r="O22" s="90"/>
    </row>
    <row r="23" spans="1:16" s="31" customFormat="1" ht="76.5">
      <c r="A23" s="194">
        <v>8</v>
      </c>
      <c r="B23" s="250" t="s">
        <v>48</v>
      </c>
      <c r="C23" s="211"/>
      <c r="D23" s="84" t="s">
        <v>20</v>
      </c>
      <c r="E23" s="85">
        <v>10</v>
      </c>
      <c r="F23" s="80"/>
      <c r="G23" s="215"/>
      <c r="H23" s="293"/>
      <c r="I23" s="77">
        <f t="shared" si="0"/>
        <v>0</v>
      </c>
      <c r="J23" s="77">
        <f t="shared" si="1"/>
        <v>0</v>
      </c>
      <c r="K23" s="77">
        <f t="shared" si="2"/>
        <v>0</v>
      </c>
      <c r="L23" s="77">
        <f t="shared" si="3"/>
        <v>0</v>
      </c>
      <c r="M23" s="77">
        <f t="shared" si="4"/>
        <v>0</v>
      </c>
      <c r="O23" s="99" t="s">
        <v>180</v>
      </c>
    </row>
    <row r="24" spans="1:16" s="31" customFormat="1" ht="76.5">
      <c r="A24" s="194">
        <v>9</v>
      </c>
      <c r="B24" s="250" t="s">
        <v>49</v>
      </c>
      <c r="C24" s="211"/>
      <c r="D24" s="94" t="s">
        <v>20</v>
      </c>
      <c r="E24" s="85">
        <v>10</v>
      </c>
      <c r="F24" s="80"/>
      <c r="G24" s="217"/>
      <c r="H24" s="293"/>
      <c r="I24" s="77">
        <f t="shared" si="0"/>
        <v>0</v>
      </c>
      <c r="J24" s="77">
        <f t="shared" si="1"/>
        <v>0</v>
      </c>
      <c r="K24" s="77">
        <f t="shared" si="2"/>
        <v>0</v>
      </c>
      <c r="L24" s="77">
        <f t="shared" si="3"/>
        <v>0</v>
      </c>
      <c r="M24" s="77">
        <f t="shared" si="4"/>
        <v>0</v>
      </c>
      <c r="O24" s="99" t="s">
        <v>181</v>
      </c>
    </row>
    <row r="25" spans="1:16">
      <c r="A25" s="73"/>
      <c r="B25" s="90"/>
      <c r="C25" s="42" t="s">
        <v>50</v>
      </c>
      <c r="D25" s="74"/>
      <c r="E25" s="74"/>
      <c r="F25" s="82"/>
      <c r="G25" s="214"/>
      <c r="H25" s="290"/>
      <c r="I25" s="83"/>
      <c r="J25" s="83"/>
      <c r="K25" s="83"/>
      <c r="L25" s="83"/>
      <c r="M25" s="83"/>
      <c r="O25" s="90"/>
    </row>
    <row r="26" spans="1:16" s="31" customFormat="1" ht="38.25">
      <c r="A26" s="194">
        <v>10</v>
      </c>
      <c r="B26" s="250" t="s">
        <v>51</v>
      </c>
      <c r="C26" s="211"/>
      <c r="D26" s="94" t="s">
        <v>20</v>
      </c>
      <c r="E26" s="85">
        <v>20</v>
      </c>
      <c r="F26" s="80"/>
      <c r="G26" s="217"/>
      <c r="H26" s="293"/>
      <c r="I26" s="77">
        <f t="shared" si="0"/>
        <v>0</v>
      </c>
      <c r="J26" s="77">
        <f t="shared" si="1"/>
        <v>0</v>
      </c>
      <c r="K26" s="77">
        <f t="shared" si="2"/>
        <v>0</v>
      </c>
      <c r="L26" s="77">
        <f t="shared" si="3"/>
        <v>0</v>
      </c>
      <c r="M26" s="77">
        <f t="shared" si="4"/>
        <v>0</v>
      </c>
      <c r="O26" s="99" t="s">
        <v>182</v>
      </c>
    </row>
    <row r="27" spans="1:16" s="31" customFormat="1" ht="63.75">
      <c r="A27" s="195">
        <v>11</v>
      </c>
      <c r="B27" s="251" t="s">
        <v>52</v>
      </c>
      <c r="C27" s="212"/>
      <c r="D27" s="92" t="s">
        <v>20</v>
      </c>
      <c r="E27" s="95">
        <v>20</v>
      </c>
      <c r="F27" s="96"/>
      <c r="G27" s="219"/>
      <c r="H27" s="293"/>
      <c r="I27" s="77">
        <f t="shared" si="0"/>
        <v>0</v>
      </c>
      <c r="J27" s="77">
        <f t="shared" si="1"/>
        <v>0</v>
      </c>
      <c r="K27" s="77">
        <f t="shared" si="2"/>
        <v>0</v>
      </c>
      <c r="L27" s="77">
        <f t="shared" si="3"/>
        <v>0</v>
      </c>
      <c r="M27" s="77">
        <f t="shared" si="4"/>
        <v>0</v>
      </c>
      <c r="O27" s="99" t="s">
        <v>183</v>
      </c>
    </row>
    <row r="28" spans="1:16" ht="15.75" thickBot="1">
      <c r="A28" s="7"/>
      <c r="B28" s="8"/>
      <c r="C28" s="8"/>
      <c r="D28" s="8"/>
      <c r="E28" s="8"/>
      <c r="F28" s="7"/>
      <c r="G28" s="9"/>
      <c r="H28" s="9"/>
      <c r="I28" s="10"/>
      <c r="J28" s="10"/>
      <c r="K28" s="10"/>
      <c r="L28" s="10"/>
      <c r="M28" s="10"/>
      <c r="N28" s="7"/>
      <c r="O28" s="11"/>
      <c r="P28" s="7"/>
    </row>
    <row r="29" spans="1:16" ht="39" thickBot="1">
      <c r="A29" s="7"/>
      <c r="B29" s="8"/>
      <c r="C29" s="8"/>
      <c r="D29" s="8"/>
      <c r="E29" s="8"/>
      <c r="F29" s="7"/>
      <c r="G29" s="12"/>
      <c r="H29" s="12"/>
      <c r="I29" s="12"/>
      <c r="J29" s="12"/>
      <c r="K29" s="13">
        <f>SUM(K12:K28)</f>
        <v>0</v>
      </c>
      <c r="L29" s="14"/>
      <c r="M29" s="26">
        <f>SUM(M12:M28)</f>
        <v>0</v>
      </c>
      <c r="N29" s="30"/>
      <c r="O29" s="33" t="s">
        <v>53</v>
      </c>
      <c r="P29" s="7"/>
    </row>
    <row r="30" spans="1:16">
      <c r="A30" s="7"/>
      <c r="B30" s="8"/>
      <c r="C30" s="8"/>
      <c r="D30" s="8"/>
      <c r="E30" s="8"/>
      <c r="F30" s="7"/>
      <c r="G30" s="14"/>
      <c r="H30" s="9"/>
      <c r="I30" s="14"/>
      <c r="J30" s="14"/>
      <c r="K30" s="14"/>
      <c r="L30" s="14"/>
      <c r="M30" s="14"/>
      <c r="N30" s="7"/>
      <c r="O30" s="8"/>
      <c r="P30" s="7"/>
    </row>
    <row r="31" spans="1:16">
      <c r="A31" s="7"/>
      <c r="B31" s="8"/>
      <c r="C31" s="8"/>
      <c r="D31" s="8"/>
      <c r="E31" s="8"/>
      <c r="F31" s="7"/>
      <c r="G31" s="14"/>
      <c r="H31" s="9"/>
      <c r="I31" s="14"/>
      <c r="J31" s="14"/>
      <c r="K31" s="14"/>
      <c r="L31" s="14"/>
      <c r="M31" s="14"/>
      <c r="N31" s="7"/>
      <c r="O31" s="8"/>
      <c r="P31" s="7"/>
    </row>
  </sheetData>
  <mergeCells count="10">
    <mergeCell ref="A1:B1"/>
    <mergeCell ref="A3:B3"/>
    <mergeCell ref="C1:O1"/>
    <mergeCell ref="C3:O3"/>
    <mergeCell ref="A8:E8"/>
    <mergeCell ref="G8:J8"/>
    <mergeCell ref="K8:M8"/>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workbookViewId="0">
      <selection activeCell="B14" sqref="B14"/>
    </sheetView>
  </sheetViews>
  <sheetFormatPr defaultRowHeight="15"/>
  <cols>
    <col min="1" max="1" width="43.42578125" customWidth="1"/>
    <col min="2" max="2" width="39.5703125" customWidth="1"/>
    <col min="3" max="3" width="36.5703125" customWidth="1"/>
    <col min="7" max="14" width="9.140625" customWidth="1"/>
    <col min="15" max="15" width="13.7109375" customWidth="1"/>
  </cols>
  <sheetData>
    <row r="1" spans="1:16" s="5" customFormat="1">
      <c r="A1" s="303" t="s">
        <v>14</v>
      </c>
      <c r="B1" s="303"/>
      <c r="C1" s="328" t="s">
        <v>15</v>
      </c>
      <c r="D1" s="329"/>
      <c r="E1" s="329"/>
      <c r="F1" s="330"/>
      <c r="G1" s="7"/>
    </row>
    <row r="2" spans="1:16" s="5" customFormat="1">
      <c r="A2" s="303" t="s">
        <v>947</v>
      </c>
      <c r="B2" s="303"/>
      <c r="C2" s="322"/>
      <c r="D2" s="323"/>
      <c r="E2" s="323"/>
      <c r="F2" s="324"/>
    </row>
    <row r="3" spans="1:16" s="5" customFormat="1" ht="15.75" customHeight="1">
      <c r="A3" s="304" t="s">
        <v>34</v>
      </c>
      <c r="B3" s="304"/>
      <c r="C3" s="325" t="s">
        <v>958</v>
      </c>
      <c r="D3" s="326"/>
      <c r="E3" s="326"/>
      <c r="F3" s="327"/>
      <c r="G3" s="7"/>
    </row>
    <row r="4" spans="1:16" s="5" customFormat="1">
      <c r="A4" s="314" t="s">
        <v>35</v>
      </c>
      <c r="B4" s="315"/>
      <c r="C4" s="315"/>
      <c r="D4" s="315"/>
      <c r="E4" s="315"/>
      <c r="F4" s="316"/>
      <c r="G4" s="7"/>
    </row>
    <row r="5" spans="1:16" s="5" customFormat="1">
      <c r="A5" s="317"/>
      <c r="B5" s="331"/>
      <c r="C5" s="331"/>
      <c r="D5" s="331"/>
      <c r="E5" s="331"/>
      <c r="F5" s="319"/>
      <c r="G5" s="7"/>
    </row>
    <row r="6" spans="1:16" s="5" customFormat="1">
      <c r="A6" s="277"/>
      <c r="B6" s="281"/>
      <c r="C6" s="281"/>
      <c r="D6" s="15"/>
      <c r="E6" s="15"/>
      <c r="F6" s="15"/>
      <c r="G6" s="282"/>
      <c r="H6" s="282"/>
      <c r="I6" s="282"/>
      <c r="J6" s="282"/>
      <c r="K6" s="282"/>
      <c r="L6" s="282"/>
      <c r="M6" s="282"/>
      <c r="N6" s="282"/>
      <c r="O6" s="282"/>
      <c r="P6" s="7"/>
    </row>
    <row r="7" spans="1:16" ht="42.75" customHeight="1">
      <c r="A7" s="239" t="s">
        <v>921</v>
      </c>
      <c r="B7" s="239" t="s">
        <v>930</v>
      </c>
      <c r="C7" s="240" t="s">
        <v>937</v>
      </c>
    </row>
    <row r="8" spans="1:16">
      <c r="A8" s="241" t="s">
        <v>931</v>
      </c>
      <c r="B8" s="201">
        <f>'Základné dosky'!K29</f>
        <v>0</v>
      </c>
      <c r="C8" s="201">
        <f>SUM(B8*1.2)</f>
        <v>0</v>
      </c>
    </row>
    <row r="9" spans="1:16">
      <c r="A9" s="241" t="s">
        <v>922</v>
      </c>
      <c r="B9" s="201">
        <f>'Procesory, chladiče, pasta'!K54</f>
        <v>0</v>
      </c>
      <c r="C9" s="201">
        <f t="shared" ref="C9:C16" si="0">SUM(B9*1.2)</f>
        <v>0</v>
      </c>
    </row>
    <row r="10" spans="1:16">
      <c r="A10" s="241" t="s">
        <v>926</v>
      </c>
      <c r="B10" s="201">
        <f>'Audio príslušenstvo'!K35</f>
        <v>0</v>
      </c>
      <c r="C10" s="201">
        <f t="shared" si="0"/>
        <v>0</v>
      </c>
    </row>
    <row r="11" spans="1:16">
      <c r="A11" s="241" t="s">
        <v>923</v>
      </c>
      <c r="B11" s="201">
        <f>'Grafické, zvuk., sieťové karty'!K31</f>
        <v>0</v>
      </c>
      <c r="C11" s="201">
        <f t="shared" si="0"/>
        <v>0</v>
      </c>
      <c r="F11" s="202"/>
    </row>
    <row r="12" spans="1:16">
      <c r="A12" s="241" t="s">
        <v>924</v>
      </c>
      <c r="B12" s="201">
        <f>'Operačné pamäte'!K47</f>
        <v>0</v>
      </c>
      <c r="C12" s="201">
        <f t="shared" si="0"/>
        <v>0</v>
      </c>
    </row>
    <row r="13" spans="1:16">
      <c r="A13" s="241" t="s">
        <v>932</v>
      </c>
      <c r="B13" s="201">
        <f>'SSD, HDD, NAS'!K82</f>
        <v>0</v>
      </c>
      <c r="C13" s="201">
        <f t="shared" si="0"/>
        <v>0</v>
      </c>
    </row>
    <row r="14" spans="1:16">
      <c r="A14" s="241" t="s">
        <v>933</v>
      </c>
      <c r="B14" s="201">
        <f>'Zdroje a PC skrinky'!K27</f>
        <v>0</v>
      </c>
      <c r="C14" s="201">
        <f t="shared" si="0"/>
        <v>0</v>
      </c>
      <c r="I14" s="202"/>
    </row>
    <row r="15" spans="1:16">
      <c r="A15" s="241" t="s">
        <v>925</v>
      </c>
      <c r="B15" s="201">
        <f>Mechaniky!K18</f>
        <v>0</v>
      </c>
      <c r="C15" s="201">
        <f t="shared" si="0"/>
        <v>0</v>
      </c>
      <c r="I15" s="202"/>
    </row>
    <row r="16" spans="1:16">
      <c r="A16" s="241" t="s">
        <v>927</v>
      </c>
      <c r="B16" s="201">
        <f>'Káble, redukcie, ostatné'!K269</f>
        <v>0</v>
      </c>
      <c r="C16" s="201">
        <f t="shared" si="0"/>
        <v>0</v>
      </c>
    </row>
    <row r="17" spans="1:4" ht="44.25" customHeight="1">
      <c r="A17" s="269" t="s">
        <v>934</v>
      </c>
      <c r="B17" s="270">
        <f>SUM(B8:B16)</f>
        <v>0</v>
      </c>
      <c r="C17" s="271">
        <f>SUM(C8:C16)</f>
        <v>0</v>
      </c>
    </row>
    <row r="18" spans="1:4">
      <c r="A18" s="242"/>
    </row>
    <row r="19" spans="1:4">
      <c r="A19" s="242"/>
    </row>
    <row r="20" spans="1:4">
      <c r="A20" s="283" t="s">
        <v>928</v>
      </c>
      <c r="B20" s="283"/>
      <c r="C20" s="206" t="s">
        <v>929</v>
      </c>
      <c r="D20" s="5"/>
    </row>
    <row r="21" spans="1:4">
      <c r="A21" s="284"/>
      <c r="B21" s="285"/>
      <c r="C21" s="5"/>
      <c r="D21" s="5"/>
    </row>
    <row r="22" spans="1:4">
      <c r="A22" s="284"/>
      <c r="B22" s="285"/>
      <c r="C22" s="5"/>
      <c r="D22" s="5"/>
    </row>
    <row r="23" spans="1:4">
      <c r="A23" s="284" t="s">
        <v>935</v>
      </c>
      <c r="B23" s="284"/>
      <c r="C23" s="173" t="s">
        <v>936</v>
      </c>
      <c r="D23" s="5"/>
    </row>
    <row r="24" spans="1:4">
      <c r="A24" s="284"/>
      <c r="B24" s="285"/>
      <c r="C24" s="5"/>
      <c r="D24" s="5"/>
    </row>
    <row r="25" spans="1:4">
      <c r="A25" s="243"/>
      <c r="B25" s="5"/>
      <c r="C25" s="5"/>
      <c r="D25" s="5"/>
    </row>
    <row r="26" spans="1:4">
      <c r="A26" s="243"/>
      <c r="B26" s="5"/>
      <c r="C26" s="5"/>
      <c r="D26" s="5"/>
    </row>
    <row r="27" spans="1:4">
      <c r="A27" s="243"/>
      <c r="B27" s="5"/>
      <c r="C27" s="5"/>
      <c r="D27" s="5"/>
    </row>
    <row r="28" spans="1:4">
      <c r="A28" s="243"/>
      <c r="B28" s="5"/>
      <c r="C28" s="5"/>
      <c r="D28" s="5"/>
    </row>
    <row r="29" spans="1:4" ht="15.75">
      <c r="A29" s="244" t="s">
        <v>943</v>
      </c>
      <c r="B29" s="187"/>
      <c r="C29" s="207" t="s">
        <v>942</v>
      </c>
      <c r="D29" s="5"/>
    </row>
    <row r="30" spans="1:4" ht="26.25">
      <c r="A30" s="204" t="s">
        <v>940</v>
      </c>
      <c r="B30" s="189"/>
      <c r="C30" s="205" t="s">
        <v>941</v>
      </c>
      <c r="D30" s="5"/>
    </row>
    <row r="31" spans="1:4">
      <c r="A31" s="188"/>
      <c r="B31" s="189"/>
      <c r="C31" s="203"/>
      <c r="D31" s="5"/>
    </row>
    <row r="32" spans="1:4">
      <c r="A32" s="321"/>
      <c r="B32" s="321"/>
      <c r="C32" s="5"/>
      <c r="D32" s="5"/>
    </row>
    <row r="33" spans="1:4">
      <c r="A33" s="5"/>
      <c r="B33" s="5"/>
      <c r="C33" s="5"/>
      <c r="D33" s="5"/>
    </row>
    <row r="34" spans="1:4">
      <c r="A34" s="5"/>
      <c r="B34" s="5"/>
      <c r="C34" s="5"/>
      <c r="D34" s="5"/>
    </row>
  </sheetData>
  <mergeCells count="8">
    <mergeCell ref="A32:B32"/>
    <mergeCell ref="C2:F2"/>
    <mergeCell ref="C3:F3"/>
    <mergeCell ref="C1:F1"/>
    <mergeCell ref="A1:B1"/>
    <mergeCell ref="A3:B3"/>
    <mergeCell ref="A4:F5"/>
    <mergeCell ref="A2:B2"/>
  </mergeCell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topLeftCell="A37" zoomScale="85" zoomScaleNormal="85" zoomScaleSheetLayoutView="59" workbookViewId="0">
      <selection activeCell="C59" sqref="C59"/>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950</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41" t="s">
        <v>0</v>
      </c>
      <c r="B10" s="41" t="s">
        <v>1</v>
      </c>
      <c r="C10" s="41" t="s">
        <v>2</v>
      </c>
      <c r="D10" s="41" t="s">
        <v>21</v>
      </c>
      <c r="E10" s="41" t="s">
        <v>3</v>
      </c>
      <c r="F10" s="45"/>
      <c r="G10" s="46" t="s">
        <v>22</v>
      </c>
      <c r="H10" s="46" t="s">
        <v>19</v>
      </c>
      <c r="I10" s="46" t="s">
        <v>25</v>
      </c>
      <c r="J10" s="46" t="s">
        <v>26</v>
      </c>
      <c r="K10" s="46" t="s">
        <v>27</v>
      </c>
      <c r="L10" s="46" t="s">
        <v>28</v>
      </c>
      <c r="M10" s="46" t="s">
        <v>29</v>
      </c>
      <c r="N10" s="43"/>
      <c r="O10" s="56" t="s">
        <v>24</v>
      </c>
    </row>
    <row r="11" spans="1:17">
      <c r="A11" s="47"/>
      <c r="B11" s="48"/>
      <c r="C11" s="42" t="s">
        <v>56</v>
      </c>
      <c r="D11" s="48"/>
      <c r="E11" s="48"/>
      <c r="F11" s="44"/>
      <c r="G11" s="49"/>
      <c r="H11" s="50"/>
      <c r="I11" s="49"/>
      <c r="J11" s="49"/>
      <c r="K11" s="49"/>
      <c r="L11" s="49"/>
      <c r="M11" s="49"/>
      <c r="O11" s="57"/>
    </row>
    <row r="12" spans="1:17" s="31" customFormat="1" ht="38.25">
      <c r="A12" s="191">
        <v>12</v>
      </c>
      <c r="B12" s="249" t="s">
        <v>54</v>
      </c>
      <c r="C12" s="208"/>
      <c r="D12" s="78" t="s">
        <v>20</v>
      </c>
      <c r="E12" s="245">
        <v>10</v>
      </c>
      <c r="F12" s="80"/>
      <c r="G12" s="213"/>
      <c r="H12" s="289"/>
      <c r="I12" s="81">
        <f>G12/100*H12</f>
        <v>0</v>
      </c>
      <c r="J12" s="81">
        <f>G12+I12</f>
        <v>0</v>
      </c>
      <c r="K12" s="81">
        <f>E12*G12</f>
        <v>0</v>
      </c>
      <c r="L12" s="81">
        <f>K12/100*H12</f>
        <v>0</v>
      </c>
      <c r="M12" s="81">
        <f>K12+L12</f>
        <v>0</v>
      </c>
      <c r="O12" s="98" t="s">
        <v>138</v>
      </c>
    </row>
    <row r="13" spans="1:17">
      <c r="A13" s="73"/>
      <c r="B13" s="90"/>
      <c r="C13" s="42" t="s">
        <v>39</v>
      </c>
      <c r="D13" s="74"/>
      <c r="E13" s="90"/>
      <c r="F13" s="82"/>
      <c r="G13" s="214"/>
      <c r="H13" s="290"/>
      <c r="I13" s="83"/>
      <c r="J13" s="83"/>
      <c r="K13" s="83"/>
      <c r="L13" s="83"/>
      <c r="M13" s="83"/>
      <c r="O13" s="90"/>
    </row>
    <row r="14" spans="1:17" s="31" customFormat="1" ht="38.25">
      <c r="A14" s="191">
        <v>13</v>
      </c>
      <c r="B14" s="249" t="s">
        <v>55</v>
      </c>
      <c r="C14" s="208"/>
      <c r="D14" s="78" t="s">
        <v>20</v>
      </c>
      <c r="E14" s="246">
        <v>1</v>
      </c>
      <c r="F14" s="80"/>
      <c r="G14" s="213"/>
      <c r="H14" s="289"/>
      <c r="I14" s="81">
        <f t="shared" ref="I14:I48" si="0">G14/100*H14</f>
        <v>0</v>
      </c>
      <c r="J14" s="81">
        <f t="shared" ref="J14:J48" si="1">G14+I14</f>
        <v>0</v>
      </c>
      <c r="K14" s="81">
        <f t="shared" ref="K14:K48" si="2">E14*G14</f>
        <v>0</v>
      </c>
      <c r="L14" s="81">
        <f t="shared" ref="L14:L48" si="3">K14/100*H14</f>
        <v>0</v>
      </c>
      <c r="M14" s="81">
        <f t="shared" ref="M14:M48" si="4">K14+L14</f>
        <v>0</v>
      </c>
      <c r="O14" s="99" t="s">
        <v>139</v>
      </c>
    </row>
    <row r="15" spans="1:17">
      <c r="A15" s="73"/>
      <c r="B15" s="90"/>
      <c r="C15" s="42" t="s">
        <v>57</v>
      </c>
      <c r="D15" s="74"/>
      <c r="E15" s="90"/>
      <c r="F15" s="82"/>
      <c r="G15" s="214"/>
      <c r="H15" s="290"/>
      <c r="I15" s="83"/>
      <c r="J15" s="83"/>
      <c r="K15" s="83"/>
      <c r="L15" s="83"/>
      <c r="M15" s="83"/>
      <c r="O15" s="90"/>
    </row>
    <row r="16" spans="1:17" s="31" customFormat="1" ht="38.25">
      <c r="A16" s="192">
        <v>14</v>
      </c>
      <c r="B16" s="107" t="s">
        <v>58</v>
      </c>
      <c r="C16" s="111"/>
      <c r="D16" s="84" t="s">
        <v>20</v>
      </c>
      <c r="E16" s="247">
        <v>10</v>
      </c>
      <c r="F16" s="80"/>
      <c r="G16" s="215"/>
      <c r="H16" s="291"/>
      <c r="I16" s="86">
        <f t="shared" si="0"/>
        <v>0</v>
      </c>
      <c r="J16" s="86">
        <f t="shared" si="1"/>
        <v>0</v>
      </c>
      <c r="K16" s="86">
        <f t="shared" si="2"/>
        <v>0</v>
      </c>
      <c r="L16" s="86">
        <f t="shared" si="3"/>
        <v>0</v>
      </c>
      <c r="M16" s="86">
        <f t="shared" si="4"/>
        <v>0</v>
      </c>
      <c r="O16" s="99" t="s">
        <v>140</v>
      </c>
    </row>
    <row r="17" spans="1:15" s="31" customFormat="1" ht="38.25">
      <c r="A17" s="192">
        <v>15</v>
      </c>
      <c r="B17" s="252" t="s">
        <v>59</v>
      </c>
      <c r="C17" s="111"/>
      <c r="D17" s="84" t="s">
        <v>20</v>
      </c>
      <c r="E17" s="247">
        <v>10</v>
      </c>
      <c r="F17" s="80"/>
      <c r="G17" s="215"/>
      <c r="H17" s="291"/>
      <c r="I17" s="86">
        <f t="shared" ref="I17:I29" si="5">G17/100*H17</f>
        <v>0</v>
      </c>
      <c r="J17" s="86">
        <f t="shared" ref="J17:J30" si="6">G17+I17</f>
        <v>0</v>
      </c>
      <c r="K17" s="86">
        <f t="shared" ref="K17:K30" si="7">E17*G17</f>
        <v>0</v>
      </c>
      <c r="L17" s="86">
        <f t="shared" ref="L17:L30" si="8">K17/100*H17</f>
        <v>0</v>
      </c>
      <c r="M17" s="86">
        <f t="shared" ref="M17:M30" si="9">K17+L17</f>
        <v>0</v>
      </c>
      <c r="O17" s="99" t="s">
        <v>141</v>
      </c>
    </row>
    <row r="18" spans="1:15" s="31" customFormat="1" ht="38.25">
      <c r="A18" s="192">
        <v>16</v>
      </c>
      <c r="B18" s="252" t="s">
        <v>60</v>
      </c>
      <c r="C18" s="111"/>
      <c r="D18" s="84" t="s">
        <v>20</v>
      </c>
      <c r="E18" s="247">
        <v>10</v>
      </c>
      <c r="F18" s="80"/>
      <c r="G18" s="215"/>
      <c r="H18" s="291"/>
      <c r="I18" s="86">
        <f t="shared" si="5"/>
        <v>0</v>
      </c>
      <c r="J18" s="86">
        <f t="shared" si="6"/>
        <v>0</v>
      </c>
      <c r="K18" s="86">
        <f t="shared" si="7"/>
        <v>0</v>
      </c>
      <c r="L18" s="86">
        <f t="shared" si="8"/>
        <v>0</v>
      </c>
      <c r="M18" s="86">
        <f t="shared" si="9"/>
        <v>0</v>
      </c>
      <c r="O18" s="99" t="s">
        <v>142</v>
      </c>
    </row>
    <row r="19" spans="1:15" s="31" customFormat="1" ht="38.25">
      <c r="A19" s="192">
        <v>17</v>
      </c>
      <c r="B19" s="252" t="s">
        <v>61</v>
      </c>
      <c r="C19" s="111"/>
      <c r="D19" s="84" t="s">
        <v>20</v>
      </c>
      <c r="E19" s="247">
        <v>10</v>
      </c>
      <c r="F19" s="80"/>
      <c r="G19" s="215"/>
      <c r="H19" s="291"/>
      <c r="I19" s="86">
        <f t="shared" si="5"/>
        <v>0</v>
      </c>
      <c r="J19" s="86">
        <f t="shared" si="6"/>
        <v>0</v>
      </c>
      <c r="K19" s="86">
        <f t="shared" si="7"/>
        <v>0</v>
      </c>
      <c r="L19" s="86">
        <f t="shared" si="8"/>
        <v>0</v>
      </c>
      <c r="M19" s="86">
        <f t="shared" si="9"/>
        <v>0</v>
      </c>
      <c r="O19" s="99" t="s">
        <v>143</v>
      </c>
    </row>
    <row r="20" spans="1:15" s="31" customFormat="1" ht="38.25">
      <c r="A20" s="192">
        <v>18</v>
      </c>
      <c r="B20" s="107" t="s">
        <v>62</v>
      </c>
      <c r="C20" s="111"/>
      <c r="D20" s="84" t="s">
        <v>20</v>
      </c>
      <c r="E20" s="247">
        <v>10</v>
      </c>
      <c r="F20" s="80"/>
      <c r="G20" s="215"/>
      <c r="H20" s="291"/>
      <c r="I20" s="86">
        <f t="shared" si="5"/>
        <v>0</v>
      </c>
      <c r="J20" s="86">
        <f t="shared" si="6"/>
        <v>0</v>
      </c>
      <c r="K20" s="86">
        <f t="shared" si="7"/>
        <v>0</v>
      </c>
      <c r="L20" s="86">
        <f t="shared" si="8"/>
        <v>0</v>
      </c>
      <c r="M20" s="86">
        <f t="shared" si="9"/>
        <v>0</v>
      </c>
      <c r="O20" s="99" t="s">
        <v>144</v>
      </c>
    </row>
    <row r="21" spans="1:15" s="31" customFormat="1" ht="38.25">
      <c r="A21" s="192">
        <v>19</v>
      </c>
      <c r="B21" s="107" t="s">
        <v>63</v>
      </c>
      <c r="C21" s="111"/>
      <c r="D21" s="84" t="s">
        <v>20</v>
      </c>
      <c r="E21" s="247">
        <v>10</v>
      </c>
      <c r="F21" s="80"/>
      <c r="G21" s="215"/>
      <c r="H21" s="291"/>
      <c r="I21" s="86">
        <f t="shared" si="5"/>
        <v>0</v>
      </c>
      <c r="J21" s="86">
        <f t="shared" si="6"/>
        <v>0</v>
      </c>
      <c r="K21" s="86">
        <f t="shared" si="7"/>
        <v>0</v>
      </c>
      <c r="L21" s="86">
        <f t="shared" si="8"/>
        <v>0</v>
      </c>
      <c r="M21" s="86">
        <f t="shared" si="9"/>
        <v>0</v>
      </c>
      <c r="O21" s="99" t="s">
        <v>145</v>
      </c>
    </row>
    <row r="22" spans="1:15" s="31" customFormat="1" ht="38.25">
      <c r="A22" s="192">
        <v>20</v>
      </c>
      <c r="B22" s="107" t="s">
        <v>64</v>
      </c>
      <c r="C22" s="111"/>
      <c r="D22" s="84" t="s">
        <v>20</v>
      </c>
      <c r="E22" s="247">
        <v>10</v>
      </c>
      <c r="F22" s="80"/>
      <c r="G22" s="215"/>
      <c r="H22" s="291"/>
      <c r="I22" s="86">
        <f t="shared" si="5"/>
        <v>0</v>
      </c>
      <c r="J22" s="86">
        <f t="shared" si="6"/>
        <v>0</v>
      </c>
      <c r="K22" s="86">
        <f t="shared" si="7"/>
        <v>0</v>
      </c>
      <c r="L22" s="86">
        <f t="shared" si="8"/>
        <v>0</v>
      </c>
      <c r="M22" s="86">
        <f t="shared" si="9"/>
        <v>0</v>
      </c>
      <c r="O22" s="99" t="s">
        <v>146</v>
      </c>
    </row>
    <row r="23" spans="1:15" s="31" customFormat="1" ht="38.25">
      <c r="A23" s="192">
        <v>21</v>
      </c>
      <c r="B23" s="107" t="s">
        <v>65</v>
      </c>
      <c r="C23" s="111"/>
      <c r="D23" s="84" t="s">
        <v>20</v>
      </c>
      <c r="E23" s="247">
        <v>10</v>
      </c>
      <c r="F23" s="80"/>
      <c r="G23" s="215"/>
      <c r="H23" s="291"/>
      <c r="I23" s="86">
        <f t="shared" si="5"/>
        <v>0</v>
      </c>
      <c r="J23" s="86">
        <f t="shared" si="6"/>
        <v>0</v>
      </c>
      <c r="K23" s="86">
        <f t="shared" si="7"/>
        <v>0</v>
      </c>
      <c r="L23" s="86">
        <f t="shared" si="8"/>
        <v>0</v>
      </c>
      <c r="M23" s="86">
        <f t="shared" si="9"/>
        <v>0</v>
      </c>
      <c r="O23" s="99" t="s">
        <v>147</v>
      </c>
    </row>
    <row r="24" spans="1:15" s="31" customFormat="1" ht="38.25">
      <c r="A24" s="192">
        <v>22</v>
      </c>
      <c r="B24" s="107" t="s">
        <v>66</v>
      </c>
      <c r="C24" s="111"/>
      <c r="D24" s="84" t="s">
        <v>20</v>
      </c>
      <c r="E24" s="247">
        <v>10</v>
      </c>
      <c r="F24" s="80"/>
      <c r="G24" s="215"/>
      <c r="H24" s="291"/>
      <c r="I24" s="86">
        <f t="shared" si="5"/>
        <v>0</v>
      </c>
      <c r="J24" s="86">
        <f t="shared" si="6"/>
        <v>0</v>
      </c>
      <c r="K24" s="86">
        <f t="shared" si="7"/>
        <v>0</v>
      </c>
      <c r="L24" s="86">
        <f t="shared" si="8"/>
        <v>0</v>
      </c>
      <c r="M24" s="86">
        <f t="shared" si="9"/>
        <v>0</v>
      </c>
      <c r="O24" s="99" t="s">
        <v>148</v>
      </c>
    </row>
    <row r="25" spans="1:15" s="31" customFormat="1" ht="38.25">
      <c r="A25" s="192">
        <v>23</v>
      </c>
      <c r="B25" s="107" t="s">
        <v>67</v>
      </c>
      <c r="C25" s="111"/>
      <c r="D25" s="84" t="s">
        <v>20</v>
      </c>
      <c r="E25" s="247">
        <v>12</v>
      </c>
      <c r="F25" s="80"/>
      <c r="G25" s="215"/>
      <c r="H25" s="291"/>
      <c r="I25" s="86">
        <f t="shared" si="5"/>
        <v>0</v>
      </c>
      <c r="J25" s="86">
        <f t="shared" si="6"/>
        <v>0</v>
      </c>
      <c r="K25" s="86">
        <f t="shared" si="7"/>
        <v>0</v>
      </c>
      <c r="L25" s="86">
        <f t="shared" si="8"/>
        <v>0</v>
      </c>
      <c r="M25" s="86">
        <f t="shared" si="9"/>
        <v>0</v>
      </c>
      <c r="O25" s="99" t="s">
        <v>149</v>
      </c>
    </row>
    <row r="26" spans="1:15" s="31" customFormat="1" ht="38.25">
      <c r="A26" s="192">
        <v>24</v>
      </c>
      <c r="B26" s="107" t="s">
        <v>68</v>
      </c>
      <c r="C26" s="111"/>
      <c r="D26" s="84" t="s">
        <v>20</v>
      </c>
      <c r="E26" s="247">
        <v>12</v>
      </c>
      <c r="F26" s="80"/>
      <c r="G26" s="215"/>
      <c r="H26" s="291"/>
      <c r="I26" s="86">
        <f t="shared" si="5"/>
        <v>0</v>
      </c>
      <c r="J26" s="86">
        <f t="shared" si="6"/>
        <v>0</v>
      </c>
      <c r="K26" s="86">
        <f t="shared" si="7"/>
        <v>0</v>
      </c>
      <c r="L26" s="86">
        <f t="shared" si="8"/>
        <v>0</v>
      </c>
      <c r="M26" s="86">
        <f t="shared" si="9"/>
        <v>0</v>
      </c>
      <c r="O26" s="99" t="s">
        <v>150</v>
      </c>
    </row>
    <row r="27" spans="1:15" s="31" customFormat="1" ht="38.25">
      <c r="A27" s="192">
        <v>25</v>
      </c>
      <c r="B27" s="107" t="s">
        <v>69</v>
      </c>
      <c r="C27" s="111"/>
      <c r="D27" s="84" t="s">
        <v>20</v>
      </c>
      <c r="E27" s="247">
        <v>10</v>
      </c>
      <c r="F27" s="80"/>
      <c r="G27" s="215"/>
      <c r="H27" s="291"/>
      <c r="I27" s="86">
        <f t="shared" si="5"/>
        <v>0</v>
      </c>
      <c r="J27" s="86">
        <f t="shared" si="6"/>
        <v>0</v>
      </c>
      <c r="K27" s="86">
        <f t="shared" si="7"/>
        <v>0</v>
      </c>
      <c r="L27" s="86">
        <f t="shared" si="8"/>
        <v>0</v>
      </c>
      <c r="M27" s="86">
        <f t="shared" si="9"/>
        <v>0</v>
      </c>
      <c r="O27" s="99" t="s">
        <v>151</v>
      </c>
    </row>
    <row r="28" spans="1:15" s="31" customFormat="1" ht="38.25">
      <c r="A28" s="192">
        <v>26</v>
      </c>
      <c r="B28" s="252" t="s">
        <v>70</v>
      </c>
      <c r="C28" s="111"/>
      <c r="D28" s="84" t="s">
        <v>20</v>
      </c>
      <c r="E28" s="247">
        <v>10</v>
      </c>
      <c r="F28" s="80"/>
      <c r="G28" s="215"/>
      <c r="H28" s="291"/>
      <c r="I28" s="86">
        <f t="shared" si="5"/>
        <v>0</v>
      </c>
      <c r="J28" s="86">
        <f t="shared" si="6"/>
        <v>0</v>
      </c>
      <c r="K28" s="86">
        <f t="shared" si="7"/>
        <v>0</v>
      </c>
      <c r="L28" s="86">
        <f t="shared" si="8"/>
        <v>0</v>
      </c>
      <c r="M28" s="86">
        <f t="shared" si="9"/>
        <v>0</v>
      </c>
      <c r="O28" s="99" t="s">
        <v>152</v>
      </c>
    </row>
    <row r="29" spans="1:15" s="31" customFormat="1" ht="38.25">
      <c r="A29" s="192">
        <v>27</v>
      </c>
      <c r="B29" s="252" t="s">
        <v>71</v>
      </c>
      <c r="C29" s="111"/>
      <c r="D29" s="84" t="s">
        <v>20</v>
      </c>
      <c r="E29" s="247">
        <v>12</v>
      </c>
      <c r="F29" s="80"/>
      <c r="G29" s="215"/>
      <c r="H29" s="291"/>
      <c r="I29" s="86">
        <f t="shared" si="5"/>
        <v>0</v>
      </c>
      <c r="J29" s="86">
        <f t="shared" si="6"/>
        <v>0</v>
      </c>
      <c r="K29" s="86">
        <f t="shared" si="7"/>
        <v>0</v>
      </c>
      <c r="L29" s="86">
        <f t="shared" si="8"/>
        <v>0</v>
      </c>
      <c r="M29" s="86">
        <f t="shared" si="9"/>
        <v>0</v>
      </c>
      <c r="O29" s="99" t="s">
        <v>153</v>
      </c>
    </row>
    <row r="30" spans="1:15" s="31" customFormat="1" ht="38.25">
      <c r="A30" s="192">
        <v>28</v>
      </c>
      <c r="B30" s="107" t="s">
        <v>72</v>
      </c>
      <c r="C30" s="111"/>
      <c r="D30" s="84" t="s">
        <v>20</v>
      </c>
      <c r="E30" s="247">
        <v>12</v>
      </c>
      <c r="F30" s="80"/>
      <c r="G30" s="215"/>
      <c r="H30" s="291"/>
      <c r="I30" s="86">
        <f>G30/100*H30</f>
        <v>0</v>
      </c>
      <c r="J30" s="86">
        <f t="shared" si="6"/>
        <v>0</v>
      </c>
      <c r="K30" s="86">
        <f t="shared" si="7"/>
        <v>0</v>
      </c>
      <c r="L30" s="86">
        <f t="shared" si="8"/>
        <v>0</v>
      </c>
      <c r="M30" s="86">
        <f t="shared" si="9"/>
        <v>0</v>
      </c>
      <c r="O30" s="99" t="s">
        <v>154</v>
      </c>
    </row>
    <row r="31" spans="1:15" ht="38.25">
      <c r="A31" s="192">
        <v>29</v>
      </c>
      <c r="B31" s="252" t="s">
        <v>73</v>
      </c>
      <c r="C31" s="111"/>
      <c r="D31" s="84" t="s">
        <v>20</v>
      </c>
      <c r="E31" s="247">
        <v>12</v>
      </c>
      <c r="F31" s="80"/>
      <c r="G31" s="215"/>
      <c r="H31" s="291"/>
      <c r="I31" s="86">
        <f t="shared" si="0"/>
        <v>0</v>
      </c>
      <c r="J31" s="86">
        <f t="shared" si="1"/>
        <v>0</v>
      </c>
      <c r="K31" s="86">
        <f t="shared" si="2"/>
        <v>0</v>
      </c>
      <c r="L31" s="86">
        <f t="shared" si="3"/>
        <v>0</v>
      </c>
      <c r="M31" s="86">
        <f t="shared" si="4"/>
        <v>0</v>
      </c>
      <c r="N31" s="31"/>
      <c r="O31" s="99" t="s">
        <v>155</v>
      </c>
    </row>
    <row r="32" spans="1:15" s="31" customFormat="1">
      <c r="A32" s="73"/>
      <c r="B32" s="90"/>
      <c r="C32" s="42" t="s">
        <v>74</v>
      </c>
      <c r="D32" s="74"/>
      <c r="E32" s="90"/>
      <c r="F32" s="82"/>
      <c r="G32" s="214"/>
      <c r="H32" s="290"/>
      <c r="I32" s="83"/>
      <c r="J32" s="83"/>
      <c r="K32" s="83"/>
      <c r="L32" s="83"/>
      <c r="M32" s="83"/>
      <c r="N32" s="5"/>
      <c r="O32" s="90"/>
    </row>
    <row r="33" spans="1:17" s="31" customFormat="1" ht="38.25">
      <c r="A33" s="192">
        <v>30</v>
      </c>
      <c r="B33" s="250" t="s">
        <v>75</v>
      </c>
      <c r="C33" s="210"/>
      <c r="D33" s="84" t="s">
        <v>20</v>
      </c>
      <c r="E33" s="247">
        <v>3</v>
      </c>
      <c r="F33" s="80"/>
      <c r="G33" s="215"/>
      <c r="H33" s="291"/>
      <c r="I33" s="86">
        <f t="shared" si="0"/>
        <v>0</v>
      </c>
      <c r="J33" s="86">
        <f t="shared" si="1"/>
        <v>0</v>
      </c>
      <c r="K33" s="86">
        <f t="shared" si="2"/>
        <v>0</v>
      </c>
      <c r="L33" s="86">
        <f t="shared" si="3"/>
        <v>0</v>
      </c>
      <c r="M33" s="86">
        <f t="shared" si="4"/>
        <v>0</v>
      </c>
      <c r="O33" s="100" t="s">
        <v>156</v>
      </c>
    </row>
    <row r="34" spans="1:17" s="31" customFormat="1" ht="38.25">
      <c r="A34" s="192">
        <v>31</v>
      </c>
      <c r="B34" s="250" t="s">
        <v>76</v>
      </c>
      <c r="C34" s="210"/>
      <c r="D34" s="84" t="s">
        <v>20</v>
      </c>
      <c r="E34" s="247">
        <v>3</v>
      </c>
      <c r="F34" s="80"/>
      <c r="G34" s="215"/>
      <c r="H34" s="291"/>
      <c r="I34" s="86">
        <f t="shared" si="0"/>
        <v>0</v>
      </c>
      <c r="J34" s="86">
        <f t="shared" si="1"/>
        <v>0</v>
      </c>
      <c r="K34" s="86">
        <f t="shared" si="2"/>
        <v>0</v>
      </c>
      <c r="L34" s="86">
        <f t="shared" si="3"/>
        <v>0</v>
      </c>
      <c r="M34" s="86">
        <f t="shared" si="4"/>
        <v>0</v>
      </c>
      <c r="O34" s="100" t="s">
        <v>157</v>
      </c>
    </row>
    <row r="35" spans="1:17" s="31" customFormat="1" ht="38.25">
      <c r="A35" s="192">
        <v>32</v>
      </c>
      <c r="B35" s="250" t="s">
        <v>77</v>
      </c>
      <c r="C35" s="210"/>
      <c r="D35" s="84" t="s">
        <v>20</v>
      </c>
      <c r="E35" s="247">
        <v>3</v>
      </c>
      <c r="F35" s="80"/>
      <c r="G35" s="215"/>
      <c r="H35" s="291"/>
      <c r="I35" s="86">
        <f t="shared" si="0"/>
        <v>0</v>
      </c>
      <c r="J35" s="86">
        <f t="shared" si="1"/>
        <v>0</v>
      </c>
      <c r="K35" s="86">
        <f t="shared" si="2"/>
        <v>0</v>
      </c>
      <c r="L35" s="86">
        <f t="shared" si="3"/>
        <v>0</v>
      </c>
      <c r="M35" s="86">
        <f t="shared" si="4"/>
        <v>0</v>
      </c>
      <c r="O35" s="100" t="s">
        <v>158</v>
      </c>
      <c r="Q35" s="63"/>
    </row>
    <row r="36" spans="1:17" s="31" customFormat="1" ht="38.25">
      <c r="A36" s="192">
        <v>33</v>
      </c>
      <c r="B36" s="253" t="s">
        <v>78</v>
      </c>
      <c r="C36" s="210"/>
      <c r="D36" s="84" t="s">
        <v>20</v>
      </c>
      <c r="E36" s="247">
        <v>5</v>
      </c>
      <c r="F36" s="80"/>
      <c r="G36" s="215"/>
      <c r="H36" s="291"/>
      <c r="I36" s="86">
        <f t="shared" si="0"/>
        <v>0</v>
      </c>
      <c r="J36" s="86">
        <f t="shared" si="1"/>
        <v>0</v>
      </c>
      <c r="K36" s="86">
        <f t="shared" si="2"/>
        <v>0</v>
      </c>
      <c r="L36" s="86">
        <f t="shared" si="3"/>
        <v>0</v>
      </c>
      <c r="M36" s="86">
        <f t="shared" si="4"/>
        <v>0</v>
      </c>
      <c r="O36" s="100" t="s">
        <v>159</v>
      </c>
    </row>
    <row r="37" spans="1:17" s="31" customFormat="1" ht="38.25">
      <c r="A37" s="192">
        <v>34</v>
      </c>
      <c r="B37" s="253" t="s">
        <v>79</v>
      </c>
      <c r="C37" s="210"/>
      <c r="D37" s="84" t="s">
        <v>20</v>
      </c>
      <c r="E37" s="247">
        <v>5</v>
      </c>
      <c r="F37" s="80"/>
      <c r="G37" s="215"/>
      <c r="H37" s="291"/>
      <c r="I37" s="86">
        <f t="shared" si="0"/>
        <v>0</v>
      </c>
      <c r="J37" s="86">
        <f t="shared" si="1"/>
        <v>0</v>
      </c>
      <c r="K37" s="86">
        <f t="shared" si="2"/>
        <v>0</v>
      </c>
      <c r="L37" s="86">
        <f t="shared" si="3"/>
        <v>0</v>
      </c>
      <c r="M37" s="86">
        <f t="shared" si="4"/>
        <v>0</v>
      </c>
      <c r="O37" s="100" t="s">
        <v>160</v>
      </c>
    </row>
    <row r="38" spans="1:17" s="31" customFormat="1" ht="38.25">
      <c r="A38" s="194">
        <v>35</v>
      </c>
      <c r="B38" s="250" t="s">
        <v>80</v>
      </c>
      <c r="C38" s="211"/>
      <c r="D38" s="87" t="s">
        <v>20</v>
      </c>
      <c r="E38" s="247">
        <v>5</v>
      </c>
      <c r="F38" s="80"/>
      <c r="G38" s="217"/>
      <c r="H38" s="293"/>
      <c r="I38" s="77">
        <f t="shared" si="0"/>
        <v>0</v>
      </c>
      <c r="J38" s="77">
        <f t="shared" si="1"/>
        <v>0</v>
      </c>
      <c r="K38" s="77">
        <f t="shared" si="2"/>
        <v>0</v>
      </c>
      <c r="L38" s="77">
        <f t="shared" si="3"/>
        <v>0</v>
      </c>
      <c r="M38" s="77">
        <f t="shared" si="4"/>
        <v>0</v>
      </c>
      <c r="O38" s="100" t="s">
        <v>161</v>
      </c>
    </row>
    <row r="39" spans="1:17" ht="38.25">
      <c r="A39" s="194">
        <v>36</v>
      </c>
      <c r="B39" s="250" t="s">
        <v>81</v>
      </c>
      <c r="C39" s="211"/>
      <c r="D39" s="92" t="s">
        <v>20</v>
      </c>
      <c r="E39" s="247">
        <v>5</v>
      </c>
      <c r="F39" s="80"/>
      <c r="G39" s="218"/>
      <c r="H39" s="293"/>
      <c r="I39" s="77">
        <f t="shared" si="0"/>
        <v>0</v>
      </c>
      <c r="J39" s="77">
        <f t="shared" si="1"/>
        <v>0</v>
      </c>
      <c r="K39" s="77">
        <f t="shared" si="2"/>
        <v>0</v>
      </c>
      <c r="L39" s="77">
        <f t="shared" si="3"/>
        <v>0</v>
      </c>
      <c r="M39" s="77">
        <f t="shared" si="4"/>
        <v>0</v>
      </c>
      <c r="N39" s="31"/>
      <c r="O39" s="100" t="s">
        <v>162</v>
      </c>
    </row>
    <row r="40" spans="1:17" s="31" customFormat="1">
      <c r="A40" s="73"/>
      <c r="B40" s="90"/>
      <c r="C40" s="42" t="s">
        <v>86</v>
      </c>
      <c r="D40" s="74"/>
      <c r="E40" s="90"/>
      <c r="F40" s="82"/>
      <c r="G40" s="214"/>
      <c r="H40" s="290"/>
      <c r="I40" s="83"/>
      <c r="J40" s="83"/>
      <c r="K40" s="83"/>
      <c r="L40" s="83"/>
      <c r="M40" s="83"/>
      <c r="N40" s="5"/>
      <c r="O40" s="90"/>
    </row>
    <row r="41" spans="1:17" s="31" customFormat="1" ht="38.25">
      <c r="A41" s="194">
        <v>37</v>
      </c>
      <c r="B41" s="250" t="s">
        <v>82</v>
      </c>
      <c r="C41" s="211"/>
      <c r="D41" s="84" t="s">
        <v>20</v>
      </c>
      <c r="E41" s="247">
        <v>10</v>
      </c>
      <c r="F41" s="80"/>
      <c r="G41" s="215"/>
      <c r="H41" s="293"/>
      <c r="I41" s="77">
        <f t="shared" si="0"/>
        <v>0</v>
      </c>
      <c r="J41" s="77">
        <f t="shared" si="1"/>
        <v>0</v>
      </c>
      <c r="K41" s="77">
        <f t="shared" si="2"/>
        <v>0</v>
      </c>
      <c r="L41" s="77">
        <f t="shared" si="3"/>
        <v>0</v>
      </c>
      <c r="M41" s="77">
        <f t="shared" si="4"/>
        <v>0</v>
      </c>
      <c r="O41" s="100" t="s">
        <v>163</v>
      </c>
    </row>
    <row r="42" spans="1:17" s="31" customFormat="1" ht="38.25">
      <c r="A42" s="196">
        <v>38</v>
      </c>
      <c r="B42" s="254" t="s">
        <v>83</v>
      </c>
      <c r="C42" s="220"/>
      <c r="D42" s="84" t="s">
        <v>20</v>
      </c>
      <c r="E42" s="247">
        <v>10</v>
      </c>
      <c r="F42" s="80"/>
      <c r="G42" s="215"/>
      <c r="H42" s="294"/>
      <c r="I42" s="77">
        <f t="shared" si="0"/>
        <v>0</v>
      </c>
      <c r="J42" s="77">
        <f t="shared" si="1"/>
        <v>0</v>
      </c>
      <c r="K42" s="93">
        <f t="shared" si="2"/>
        <v>0</v>
      </c>
      <c r="L42" s="93">
        <f t="shared" si="3"/>
        <v>0</v>
      </c>
      <c r="M42" s="93">
        <f t="shared" si="4"/>
        <v>0</v>
      </c>
      <c r="O42" s="100" t="s">
        <v>164</v>
      </c>
    </row>
    <row r="43" spans="1:17" s="31" customFormat="1" ht="38.25">
      <c r="A43" s="196">
        <v>39</v>
      </c>
      <c r="B43" s="254" t="s">
        <v>84</v>
      </c>
      <c r="C43" s="220"/>
      <c r="D43" s="84" t="s">
        <v>20</v>
      </c>
      <c r="E43" s="247">
        <v>10</v>
      </c>
      <c r="F43" s="80"/>
      <c r="G43" s="215"/>
      <c r="H43" s="294"/>
      <c r="I43" s="77">
        <f t="shared" si="0"/>
        <v>0</v>
      </c>
      <c r="J43" s="77">
        <f t="shared" si="1"/>
        <v>0</v>
      </c>
      <c r="K43" s="93">
        <f t="shared" si="2"/>
        <v>0</v>
      </c>
      <c r="L43" s="93">
        <f t="shared" si="3"/>
        <v>0</v>
      </c>
      <c r="M43" s="93">
        <f t="shared" si="4"/>
        <v>0</v>
      </c>
      <c r="O43" s="100" t="s">
        <v>165</v>
      </c>
    </row>
    <row r="44" spans="1:17" ht="38.25">
      <c r="A44" s="194">
        <v>40</v>
      </c>
      <c r="B44" s="250" t="s">
        <v>85</v>
      </c>
      <c r="C44" s="211"/>
      <c r="D44" s="94" t="s">
        <v>20</v>
      </c>
      <c r="E44" s="247">
        <v>10</v>
      </c>
      <c r="F44" s="80"/>
      <c r="G44" s="217"/>
      <c r="H44" s="293"/>
      <c r="I44" s="77">
        <f t="shared" si="0"/>
        <v>0</v>
      </c>
      <c r="J44" s="77">
        <f t="shared" si="1"/>
        <v>0</v>
      </c>
      <c r="K44" s="77">
        <f t="shared" si="2"/>
        <v>0</v>
      </c>
      <c r="L44" s="77">
        <f t="shared" si="3"/>
        <v>0</v>
      </c>
      <c r="M44" s="77">
        <f t="shared" si="4"/>
        <v>0</v>
      </c>
      <c r="N44" s="31"/>
      <c r="O44" s="100" t="s">
        <v>166</v>
      </c>
    </row>
    <row r="45" spans="1:17" s="31" customFormat="1">
      <c r="A45" s="73"/>
      <c r="B45" s="90"/>
      <c r="C45" s="42" t="s">
        <v>87</v>
      </c>
      <c r="D45" s="74"/>
      <c r="E45" s="90"/>
      <c r="F45" s="82"/>
      <c r="G45" s="214"/>
      <c r="H45" s="290"/>
      <c r="I45" s="83"/>
      <c r="J45" s="83"/>
      <c r="K45" s="83"/>
      <c r="L45" s="83"/>
      <c r="M45" s="83"/>
      <c r="N45" s="5"/>
      <c r="O45" s="90"/>
    </row>
    <row r="46" spans="1:17" s="31" customFormat="1" ht="38.25">
      <c r="A46" s="194">
        <v>41</v>
      </c>
      <c r="B46" s="250" t="s">
        <v>88</v>
      </c>
      <c r="C46" s="211"/>
      <c r="D46" s="94" t="s">
        <v>20</v>
      </c>
      <c r="E46" s="247">
        <v>10</v>
      </c>
      <c r="F46" s="80"/>
      <c r="G46" s="217"/>
      <c r="H46" s="293"/>
      <c r="I46" s="77">
        <f t="shared" si="0"/>
        <v>0</v>
      </c>
      <c r="J46" s="77">
        <f t="shared" si="1"/>
        <v>0</v>
      </c>
      <c r="K46" s="77">
        <f t="shared" si="2"/>
        <v>0</v>
      </c>
      <c r="L46" s="77">
        <f t="shared" si="3"/>
        <v>0</v>
      </c>
      <c r="M46" s="77">
        <f t="shared" si="4"/>
        <v>0</v>
      </c>
      <c r="O46" s="34" t="s">
        <v>167</v>
      </c>
    </row>
    <row r="47" spans="1:17" s="31" customFormat="1" ht="38.25">
      <c r="A47" s="194">
        <v>42</v>
      </c>
      <c r="B47" s="250" t="s">
        <v>89</v>
      </c>
      <c r="C47" s="211"/>
      <c r="D47" s="94" t="s">
        <v>20</v>
      </c>
      <c r="E47" s="247">
        <v>2</v>
      </c>
      <c r="F47" s="80"/>
      <c r="G47" s="217"/>
      <c r="H47" s="293"/>
      <c r="I47" s="77">
        <f t="shared" si="0"/>
        <v>0</v>
      </c>
      <c r="J47" s="77">
        <f t="shared" si="1"/>
        <v>0</v>
      </c>
      <c r="K47" s="77">
        <f t="shared" si="2"/>
        <v>0</v>
      </c>
      <c r="L47" s="77">
        <f t="shared" si="3"/>
        <v>0</v>
      </c>
      <c r="M47" s="77">
        <f t="shared" si="4"/>
        <v>0</v>
      </c>
      <c r="O47" s="34" t="s">
        <v>168</v>
      </c>
    </row>
    <row r="48" spans="1:17" ht="38.25">
      <c r="A48" s="195">
        <v>43</v>
      </c>
      <c r="B48" s="251" t="s">
        <v>90</v>
      </c>
      <c r="C48" s="212"/>
      <c r="D48" s="92" t="s">
        <v>20</v>
      </c>
      <c r="E48" s="248">
        <v>10</v>
      </c>
      <c r="F48" s="96"/>
      <c r="G48" s="219"/>
      <c r="H48" s="293"/>
      <c r="I48" s="77">
        <f t="shared" si="0"/>
        <v>0</v>
      </c>
      <c r="J48" s="77">
        <f t="shared" si="1"/>
        <v>0</v>
      </c>
      <c r="K48" s="77">
        <f t="shared" si="2"/>
        <v>0</v>
      </c>
      <c r="L48" s="77">
        <f t="shared" si="3"/>
        <v>0</v>
      </c>
      <c r="M48" s="77">
        <f t="shared" si="4"/>
        <v>0</v>
      </c>
      <c r="N48" s="31"/>
      <c r="O48" s="34" t="s">
        <v>169</v>
      </c>
      <c r="P48" s="7"/>
    </row>
    <row r="49" spans="1:16">
      <c r="A49" s="73"/>
      <c r="B49" s="90"/>
      <c r="C49" s="42" t="s">
        <v>94</v>
      </c>
      <c r="D49" s="74"/>
      <c r="E49" s="90"/>
      <c r="F49" s="82"/>
      <c r="G49" s="214"/>
      <c r="H49" s="290"/>
      <c r="I49" s="83"/>
      <c r="J49" s="83"/>
      <c r="K49" s="83"/>
      <c r="L49" s="83"/>
      <c r="M49" s="83"/>
      <c r="O49" s="90"/>
      <c r="P49" s="7"/>
    </row>
    <row r="50" spans="1:16" ht="38.25">
      <c r="A50" s="194">
        <v>44</v>
      </c>
      <c r="B50" s="250" t="s">
        <v>91</v>
      </c>
      <c r="C50" s="211"/>
      <c r="D50" s="94" t="s">
        <v>20</v>
      </c>
      <c r="E50" s="247">
        <v>8</v>
      </c>
      <c r="F50" s="80"/>
      <c r="G50" s="217"/>
      <c r="H50" s="293"/>
      <c r="I50" s="77">
        <f t="shared" ref="I50:I52" si="10">G50/100*H50</f>
        <v>0</v>
      </c>
      <c r="J50" s="77">
        <f t="shared" ref="J50:J52" si="11">G50+I50</f>
        <v>0</v>
      </c>
      <c r="K50" s="77">
        <f t="shared" ref="K50:K52" si="12">E50*G50</f>
        <v>0</v>
      </c>
      <c r="L50" s="77">
        <f t="shared" ref="L50:L52" si="13">K50/100*H50</f>
        <v>0</v>
      </c>
      <c r="M50" s="77">
        <f t="shared" ref="M50:M52" si="14">K50+L50</f>
        <v>0</v>
      </c>
      <c r="N50" s="31"/>
      <c r="O50" s="34" t="s">
        <v>170</v>
      </c>
      <c r="P50" s="7"/>
    </row>
    <row r="51" spans="1:16" ht="38.25">
      <c r="A51" s="194">
        <v>45</v>
      </c>
      <c r="B51" s="250" t="s">
        <v>92</v>
      </c>
      <c r="C51" s="211"/>
      <c r="D51" s="94" t="s">
        <v>20</v>
      </c>
      <c r="E51" s="247">
        <v>8</v>
      </c>
      <c r="F51" s="80"/>
      <c r="G51" s="217"/>
      <c r="H51" s="293"/>
      <c r="I51" s="77">
        <f t="shared" si="10"/>
        <v>0</v>
      </c>
      <c r="J51" s="77">
        <f t="shared" si="11"/>
        <v>0</v>
      </c>
      <c r="K51" s="77">
        <f t="shared" si="12"/>
        <v>0</v>
      </c>
      <c r="L51" s="77">
        <f t="shared" si="13"/>
        <v>0</v>
      </c>
      <c r="M51" s="77">
        <f t="shared" si="14"/>
        <v>0</v>
      </c>
      <c r="N51" s="31"/>
      <c r="O51" s="88" t="s">
        <v>171</v>
      </c>
      <c r="P51" s="7"/>
    </row>
    <row r="52" spans="1:16" ht="38.25">
      <c r="A52" s="195">
        <v>46</v>
      </c>
      <c r="B52" s="251" t="s">
        <v>93</v>
      </c>
      <c r="C52" s="212"/>
      <c r="D52" s="92" t="s">
        <v>20</v>
      </c>
      <c r="E52" s="248">
        <v>8</v>
      </c>
      <c r="F52" s="96"/>
      <c r="G52" s="219"/>
      <c r="H52" s="293"/>
      <c r="I52" s="77">
        <f t="shared" si="10"/>
        <v>0</v>
      </c>
      <c r="J52" s="77">
        <f t="shared" si="11"/>
        <v>0</v>
      </c>
      <c r="K52" s="77">
        <f t="shared" si="12"/>
        <v>0</v>
      </c>
      <c r="L52" s="77">
        <f t="shared" si="13"/>
        <v>0</v>
      </c>
      <c r="M52" s="97">
        <f t="shared" si="14"/>
        <v>0</v>
      </c>
      <c r="N52" s="31"/>
      <c r="O52" s="34" t="s">
        <v>172</v>
      </c>
      <c r="P52" s="7"/>
    </row>
    <row r="53" spans="1:16" ht="15.75" thickBot="1">
      <c r="A53" s="7"/>
      <c r="B53" s="8"/>
      <c r="C53" s="8"/>
      <c r="D53" s="8"/>
      <c r="E53" s="8"/>
      <c r="F53" s="7"/>
      <c r="G53" s="9"/>
      <c r="H53" s="9"/>
      <c r="I53" s="10"/>
      <c r="J53" s="10"/>
      <c r="K53" s="10"/>
      <c r="L53" s="10"/>
      <c r="M53" s="10"/>
      <c r="N53" s="7"/>
      <c r="O53" s="58"/>
      <c r="P53" s="7"/>
    </row>
    <row r="54" spans="1:16" ht="45.75" thickBot="1">
      <c r="A54" s="7"/>
      <c r="B54" s="8"/>
      <c r="C54" s="8"/>
      <c r="D54" s="8"/>
      <c r="E54" s="8"/>
      <c r="F54" s="7"/>
      <c r="G54" s="12"/>
      <c r="H54" s="12"/>
      <c r="I54" s="12"/>
      <c r="J54" s="12"/>
      <c r="K54" s="13">
        <f>SUM(K12:K53)</f>
        <v>0</v>
      </c>
      <c r="L54" s="14"/>
      <c r="M54" s="26">
        <f>SUM(M12:M53)</f>
        <v>0</v>
      </c>
      <c r="N54" s="30"/>
      <c r="O54" s="59" t="s">
        <v>53</v>
      </c>
      <c r="P54" s="7"/>
    </row>
    <row r="55" spans="1:16">
      <c r="A55" s="7"/>
      <c r="B55" s="8"/>
      <c r="C55" s="8"/>
      <c r="D55" s="8"/>
      <c r="E55" s="8"/>
      <c r="F55" s="7"/>
      <c r="G55" s="14"/>
      <c r="H55" s="9"/>
      <c r="I55" s="14"/>
      <c r="J55" s="14"/>
      <c r="K55" s="14"/>
      <c r="L55" s="14"/>
      <c r="M55" s="14"/>
      <c r="N55" s="7"/>
      <c r="O55"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topLeftCell="A22" zoomScale="85" zoomScaleNormal="85" zoomScaleSheetLayoutView="59" workbookViewId="0">
      <selection activeCell="C2" sqref="C2"/>
    </sheetView>
  </sheetViews>
  <sheetFormatPr defaultColWidth="9.140625" defaultRowHeight="15"/>
  <cols>
    <col min="1" max="1" width="4" style="5" customWidth="1"/>
    <col min="2" max="2" width="24.4257812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951</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41" t="s">
        <v>0</v>
      </c>
      <c r="B10" s="41" t="s">
        <v>1</v>
      </c>
      <c r="C10" s="41" t="s">
        <v>2</v>
      </c>
      <c r="D10" s="41" t="s">
        <v>21</v>
      </c>
      <c r="E10" s="41" t="s">
        <v>3</v>
      </c>
      <c r="F10" s="45"/>
      <c r="G10" s="46" t="s">
        <v>22</v>
      </c>
      <c r="H10" s="46" t="s">
        <v>19</v>
      </c>
      <c r="I10" s="46" t="s">
        <v>25</v>
      </c>
      <c r="J10" s="46" t="s">
        <v>26</v>
      </c>
      <c r="K10" s="46" t="s">
        <v>27</v>
      </c>
      <c r="L10" s="46" t="s">
        <v>28</v>
      </c>
      <c r="M10" s="46" t="s">
        <v>29</v>
      </c>
      <c r="N10" s="43"/>
      <c r="O10" s="56" t="s">
        <v>24</v>
      </c>
    </row>
    <row r="11" spans="1:17">
      <c r="A11" s="66"/>
      <c r="B11" s="67"/>
      <c r="C11" s="68" t="s">
        <v>97</v>
      </c>
      <c r="D11" s="67"/>
      <c r="E11" s="67"/>
      <c r="F11" s="44"/>
      <c r="G11" s="69"/>
      <c r="H11" s="70"/>
      <c r="I11" s="69"/>
      <c r="J11" s="69"/>
      <c r="K11" s="69"/>
      <c r="L11" s="69"/>
      <c r="M11" s="69"/>
      <c r="O11" s="71"/>
    </row>
    <row r="12" spans="1:17" ht="38.25">
      <c r="A12" s="194">
        <v>47</v>
      </c>
      <c r="B12" s="255" t="s">
        <v>95</v>
      </c>
      <c r="C12" s="211"/>
      <c r="D12" s="75" t="s">
        <v>20</v>
      </c>
      <c r="E12" s="174">
        <v>2</v>
      </c>
      <c r="F12" s="76"/>
      <c r="G12" s="223"/>
      <c r="H12" s="293"/>
      <c r="I12" s="77">
        <f>G12/100*H12</f>
        <v>0</v>
      </c>
      <c r="J12" s="77">
        <f>G12+I12</f>
        <v>0</v>
      </c>
      <c r="K12" s="77">
        <f>E12*G12</f>
        <v>0</v>
      </c>
      <c r="L12" s="77">
        <f>K12/100*H12</f>
        <v>0</v>
      </c>
      <c r="M12" s="77">
        <f>K12+L12</f>
        <v>0</v>
      </c>
      <c r="N12" s="72"/>
      <c r="O12" s="88" t="s">
        <v>118</v>
      </c>
    </row>
    <row r="13" spans="1:17" s="31" customFormat="1" ht="38.25">
      <c r="A13" s="197">
        <v>48</v>
      </c>
      <c r="B13" s="256" t="s">
        <v>96</v>
      </c>
      <c r="C13" s="221"/>
      <c r="D13" s="78" t="s">
        <v>20</v>
      </c>
      <c r="E13" s="245">
        <v>10</v>
      </c>
      <c r="F13" s="80"/>
      <c r="G13" s="213"/>
      <c r="H13" s="289"/>
      <c r="I13" s="81">
        <f>G13/100*H13</f>
        <v>0</v>
      </c>
      <c r="J13" s="81">
        <f>G13+I13</f>
        <v>0</v>
      </c>
      <c r="K13" s="81">
        <f>E13*G13</f>
        <v>0</v>
      </c>
      <c r="L13" s="81">
        <f>K13/100*H13</f>
        <v>0</v>
      </c>
      <c r="M13" s="81">
        <f>K13+L13</f>
        <v>0</v>
      </c>
      <c r="O13" s="89" t="s">
        <v>119</v>
      </c>
    </row>
    <row r="14" spans="1:17">
      <c r="A14" s="73"/>
      <c r="B14" s="90"/>
      <c r="C14" s="42" t="s">
        <v>98</v>
      </c>
      <c r="D14" s="74"/>
      <c r="E14" s="90"/>
      <c r="F14" s="82"/>
      <c r="G14" s="214"/>
      <c r="H14" s="290"/>
      <c r="I14" s="83"/>
      <c r="J14" s="83"/>
      <c r="K14" s="83"/>
      <c r="L14" s="83"/>
      <c r="M14" s="83"/>
      <c r="O14" s="90"/>
    </row>
    <row r="15" spans="1:17" s="31" customFormat="1" ht="38.25">
      <c r="A15" s="192">
        <v>49</v>
      </c>
      <c r="B15" s="107" t="s">
        <v>99</v>
      </c>
      <c r="C15" s="111"/>
      <c r="D15" s="84" t="s">
        <v>20</v>
      </c>
      <c r="E15" s="247">
        <v>20</v>
      </c>
      <c r="F15" s="80"/>
      <c r="G15" s="215"/>
      <c r="H15" s="291"/>
      <c r="I15" s="86">
        <f t="shared" ref="I15:I33" si="0">G15/100*H15</f>
        <v>0</v>
      </c>
      <c r="J15" s="86">
        <f t="shared" ref="J15:J33" si="1">G15+I15</f>
        <v>0</v>
      </c>
      <c r="K15" s="86">
        <f t="shared" ref="K15:K33" si="2">E15*G15</f>
        <v>0</v>
      </c>
      <c r="L15" s="86">
        <f t="shared" ref="L15:L33" si="3">K15/100*H15</f>
        <v>0</v>
      </c>
      <c r="M15" s="86">
        <f t="shared" ref="M15:M33" si="4">K15+L15</f>
        <v>0</v>
      </c>
      <c r="O15" s="88" t="s">
        <v>120</v>
      </c>
    </row>
    <row r="16" spans="1:17" s="31" customFormat="1" ht="38.25">
      <c r="A16" s="192">
        <v>50</v>
      </c>
      <c r="B16" s="107" t="s">
        <v>100</v>
      </c>
      <c r="C16" s="111"/>
      <c r="D16" s="84" t="s">
        <v>20</v>
      </c>
      <c r="E16" s="247">
        <v>20</v>
      </c>
      <c r="F16" s="80"/>
      <c r="G16" s="215"/>
      <c r="H16" s="291"/>
      <c r="I16" s="86">
        <f t="shared" si="0"/>
        <v>0</v>
      </c>
      <c r="J16" s="86">
        <f t="shared" si="1"/>
        <v>0</v>
      </c>
      <c r="K16" s="86">
        <f t="shared" si="2"/>
        <v>0</v>
      </c>
      <c r="L16" s="86">
        <f t="shared" si="3"/>
        <v>0</v>
      </c>
      <c r="M16" s="86">
        <f t="shared" si="4"/>
        <v>0</v>
      </c>
      <c r="O16" s="88" t="s">
        <v>121</v>
      </c>
    </row>
    <row r="17" spans="1:17" s="31" customFormat="1" ht="38.25">
      <c r="A17" s="192">
        <v>51</v>
      </c>
      <c r="B17" s="107" t="s">
        <v>101</v>
      </c>
      <c r="C17" s="111"/>
      <c r="D17" s="84" t="s">
        <v>20</v>
      </c>
      <c r="E17" s="247">
        <v>20</v>
      </c>
      <c r="F17" s="80"/>
      <c r="G17" s="215"/>
      <c r="H17" s="291"/>
      <c r="I17" s="86">
        <f t="shared" si="0"/>
        <v>0</v>
      </c>
      <c r="J17" s="86">
        <f t="shared" si="1"/>
        <v>0</v>
      </c>
      <c r="K17" s="86">
        <f t="shared" si="2"/>
        <v>0</v>
      </c>
      <c r="L17" s="86">
        <f t="shared" si="3"/>
        <v>0</v>
      </c>
      <c r="M17" s="86">
        <f t="shared" si="4"/>
        <v>0</v>
      </c>
      <c r="O17" s="88" t="s">
        <v>122</v>
      </c>
    </row>
    <row r="18" spans="1:17" s="31" customFormat="1" ht="38.25">
      <c r="A18" s="192">
        <v>52</v>
      </c>
      <c r="B18" s="107" t="s">
        <v>102</v>
      </c>
      <c r="C18" s="111"/>
      <c r="D18" s="84" t="s">
        <v>20</v>
      </c>
      <c r="E18" s="247">
        <v>15</v>
      </c>
      <c r="F18" s="80"/>
      <c r="G18" s="215"/>
      <c r="H18" s="291"/>
      <c r="I18" s="86">
        <f t="shared" si="0"/>
        <v>0</v>
      </c>
      <c r="J18" s="86">
        <f t="shared" si="1"/>
        <v>0</v>
      </c>
      <c r="K18" s="86">
        <f t="shared" si="2"/>
        <v>0</v>
      </c>
      <c r="L18" s="86">
        <f t="shared" si="3"/>
        <v>0</v>
      </c>
      <c r="M18" s="86">
        <f t="shared" si="4"/>
        <v>0</v>
      </c>
      <c r="O18" s="88" t="s">
        <v>123</v>
      </c>
    </row>
    <row r="19" spans="1:17" s="31" customFormat="1" ht="38.25">
      <c r="A19" s="192">
        <v>53</v>
      </c>
      <c r="B19" s="107" t="s">
        <v>103</v>
      </c>
      <c r="C19" s="111"/>
      <c r="D19" s="84" t="s">
        <v>20</v>
      </c>
      <c r="E19" s="247">
        <v>15</v>
      </c>
      <c r="F19" s="80"/>
      <c r="G19" s="215"/>
      <c r="H19" s="291"/>
      <c r="I19" s="86">
        <f t="shared" si="0"/>
        <v>0</v>
      </c>
      <c r="J19" s="86">
        <f t="shared" si="1"/>
        <v>0</v>
      </c>
      <c r="K19" s="86">
        <f t="shared" si="2"/>
        <v>0</v>
      </c>
      <c r="L19" s="86">
        <f t="shared" si="3"/>
        <v>0</v>
      </c>
      <c r="M19" s="86">
        <f t="shared" si="4"/>
        <v>0</v>
      </c>
      <c r="O19" s="88" t="s">
        <v>124</v>
      </c>
    </row>
    <row r="20" spans="1:17" s="31" customFormat="1" ht="38.25">
      <c r="A20" s="192">
        <v>54</v>
      </c>
      <c r="B20" s="107" t="s">
        <v>104</v>
      </c>
      <c r="C20" s="111"/>
      <c r="D20" s="84" t="s">
        <v>20</v>
      </c>
      <c r="E20" s="247">
        <v>20</v>
      </c>
      <c r="F20" s="80"/>
      <c r="G20" s="215"/>
      <c r="H20" s="291"/>
      <c r="I20" s="86">
        <f t="shared" si="0"/>
        <v>0</v>
      </c>
      <c r="J20" s="86">
        <f t="shared" si="1"/>
        <v>0</v>
      </c>
      <c r="K20" s="86">
        <f t="shared" si="2"/>
        <v>0</v>
      </c>
      <c r="L20" s="86">
        <f t="shared" si="3"/>
        <v>0</v>
      </c>
      <c r="M20" s="86">
        <f t="shared" si="4"/>
        <v>0</v>
      </c>
      <c r="O20" s="88" t="s">
        <v>125</v>
      </c>
    </row>
    <row r="21" spans="1:17" s="31" customFormat="1">
      <c r="A21" s="73"/>
      <c r="B21" s="90"/>
      <c r="C21" s="42" t="s">
        <v>105</v>
      </c>
      <c r="D21" s="74"/>
      <c r="E21" s="90"/>
      <c r="F21" s="82"/>
      <c r="G21" s="214"/>
      <c r="H21" s="290"/>
      <c r="I21" s="83"/>
      <c r="J21" s="83"/>
      <c r="K21" s="83"/>
      <c r="L21" s="83"/>
      <c r="M21" s="83"/>
      <c r="N21" s="5"/>
      <c r="O21" s="90"/>
    </row>
    <row r="22" spans="1:17" s="31" customFormat="1" ht="38.25">
      <c r="A22" s="198">
        <v>55</v>
      </c>
      <c r="B22" s="108" t="s">
        <v>106</v>
      </c>
      <c r="C22" s="222"/>
      <c r="D22" s="75" t="s">
        <v>20</v>
      </c>
      <c r="E22" s="257">
        <v>15</v>
      </c>
      <c r="F22" s="80"/>
      <c r="G22" s="223"/>
      <c r="H22" s="295"/>
      <c r="I22" s="86">
        <f t="shared" si="0"/>
        <v>0</v>
      </c>
      <c r="J22" s="86">
        <f t="shared" si="1"/>
        <v>0</v>
      </c>
      <c r="K22" s="86">
        <f t="shared" si="2"/>
        <v>0</v>
      </c>
      <c r="L22" s="86">
        <f t="shared" si="3"/>
        <v>0</v>
      </c>
      <c r="M22" s="86">
        <f t="shared" si="4"/>
        <v>0</v>
      </c>
      <c r="O22" s="88" t="s">
        <v>126</v>
      </c>
    </row>
    <row r="23" spans="1:17" s="31" customFormat="1" ht="38.25">
      <c r="A23" s="198">
        <v>56</v>
      </c>
      <c r="B23" s="108" t="s">
        <v>107</v>
      </c>
      <c r="C23" s="222"/>
      <c r="D23" s="75" t="s">
        <v>20</v>
      </c>
      <c r="E23" s="257">
        <v>15</v>
      </c>
      <c r="F23" s="80"/>
      <c r="G23" s="223"/>
      <c r="H23" s="295"/>
      <c r="I23" s="86">
        <f t="shared" si="0"/>
        <v>0</v>
      </c>
      <c r="J23" s="86">
        <f t="shared" si="1"/>
        <v>0</v>
      </c>
      <c r="K23" s="86">
        <f t="shared" si="2"/>
        <v>0</v>
      </c>
      <c r="L23" s="86">
        <f t="shared" si="3"/>
        <v>0</v>
      </c>
      <c r="M23" s="86">
        <f t="shared" si="4"/>
        <v>0</v>
      </c>
      <c r="O23" s="88" t="s">
        <v>127</v>
      </c>
    </row>
    <row r="24" spans="1:17" s="31" customFormat="1" ht="38.25">
      <c r="A24" s="198">
        <v>57</v>
      </c>
      <c r="B24" s="108" t="s">
        <v>108</v>
      </c>
      <c r="C24" s="222"/>
      <c r="D24" s="75" t="s">
        <v>20</v>
      </c>
      <c r="E24" s="257">
        <v>15</v>
      </c>
      <c r="F24" s="80"/>
      <c r="G24" s="223"/>
      <c r="H24" s="295"/>
      <c r="I24" s="86">
        <f t="shared" si="0"/>
        <v>0</v>
      </c>
      <c r="J24" s="86">
        <f t="shared" si="1"/>
        <v>0</v>
      </c>
      <c r="K24" s="86">
        <f t="shared" si="2"/>
        <v>0</v>
      </c>
      <c r="L24" s="86">
        <f t="shared" si="3"/>
        <v>0</v>
      </c>
      <c r="M24" s="86">
        <f t="shared" si="4"/>
        <v>0</v>
      </c>
      <c r="O24" s="88" t="s">
        <v>128</v>
      </c>
    </row>
    <row r="25" spans="1:17" s="31" customFormat="1" ht="38.25">
      <c r="A25" s="198">
        <v>58</v>
      </c>
      <c r="B25" s="108" t="s">
        <v>109</v>
      </c>
      <c r="C25" s="222"/>
      <c r="D25" s="75" t="s">
        <v>20</v>
      </c>
      <c r="E25" s="257">
        <v>15</v>
      </c>
      <c r="F25" s="80"/>
      <c r="G25" s="223"/>
      <c r="H25" s="295"/>
      <c r="I25" s="86">
        <f t="shared" si="0"/>
        <v>0</v>
      </c>
      <c r="J25" s="86">
        <f t="shared" si="1"/>
        <v>0</v>
      </c>
      <c r="K25" s="86">
        <f t="shared" si="2"/>
        <v>0</v>
      </c>
      <c r="L25" s="86">
        <f t="shared" si="3"/>
        <v>0</v>
      </c>
      <c r="M25" s="86">
        <f t="shared" si="4"/>
        <v>0</v>
      </c>
      <c r="O25" s="88" t="s">
        <v>129</v>
      </c>
    </row>
    <row r="26" spans="1:17" s="31" customFormat="1" ht="38.25">
      <c r="A26" s="198">
        <v>59</v>
      </c>
      <c r="B26" s="108" t="s">
        <v>110</v>
      </c>
      <c r="C26" s="222"/>
      <c r="D26" s="75" t="s">
        <v>20</v>
      </c>
      <c r="E26" s="257">
        <v>15</v>
      </c>
      <c r="F26" s="80"/>
      <c r="G26" s="223"/>
      <c r="H26" s="295"/>
      <c r="I26" s="86">
        <f t="shared" si="0"/>
        <v>0</v>
      </c>
      <c r="J26" s="86">
        <f t="shared" si="1"/>
        <v>0</v>
      </c>
      <c r="K26" s="86">
        <f t="shared" si="2"/>
        <v>0</v>
      </c>
      <c r="L26" s="86">
        <f t="shared" si="3"/>
        <v>0</v>
      </c>
      <c r="M26" s="86">
        <f t="shared" si="4"/>
        <v>0</v>
      </c>
      <c r="O26" s="88" t="s">
        <v>130</v>
      </c>
    </row>
    <row r="27" spans="1:17" s="31" customFormat="1" ht="63.75">
      <c r="A27" s="198">
        <v>60</v>
      </c>
      <c r="B27" s="108" t="s">
        <v>111</v>
      </c>
      <c r="C27" s="222"/>
      <c r="D27" s="75" t="s">
        <v>20</v>
      </c>
      <c r="E27" s="257">
        <v>5</v>
      </c>
      <c r="F27" s="80"/>
      <c r="G27" s="223"/>
      <c r="H27" s="295"/>
      <c r="I27" s="86">
        <f t="shared" si="0"/>
        <v>0</v>
      </c>
      <c r="J27" s="86">
        <f t="shared" si="1"/>
        <v>0</v>
      </c>
      <c r="K27" s="86">
        <f t="shared" si="2"/>
        <v>0</v>
      </c>
      <c r="L27" s="86">
        <f t="shared" si="3"/>
        <v>0</v>
      </c>
      <c r="M27" s="86">
        <f t="shared" si="4"/>
        <v>0</v>
      </c>
      <c r="O27" s="88" t="s">
        <v>131</v>
      </c>
    </row>
    <row r="28" spans="1:17" s="31" customFormat="1" ht="76.5">
      <c r="A28" s="192">
        <v>61</v>
      </c>
      <c r="B28" s="250" t="s">
        <v>112</v>
      </c>
      <c r="C28" s="210"/>
      <c r="D28" s="84" t="s">
        <v>20</v>
      </c>
      <c r="E28" s="247">
        <v>6</v>
      </c>
      <c r="F28" s="80"/>
      <c r="G28" s="215"/>
      <c r="H28" s="291"/>
      <c r="I28" s="86">
        <f t="shared" si="0"/>
        <v>0</v>
      </c>
      <c r="J28" s="86">
        <f t="shared" si="1"/>
        <v>0</v>
      </c>
      <c r="K28" s="86">
        <f t="shared" si="2"/>
        <v>0</v>
      </c>
      <c r="L28" s="86">
        <f t="shared" si="3"/>
        <v>0</v>
      </c>
      <c r="M28" s="86">
        <f t="shared" si="4"/>
        <v>0</v>
      </c>
      <c r="O28" s="88" t="s">
        <v>132</v>
      </c>
    </row>
    <row r="29" spans="1:17" s="31" customFormat="1" ht="51">
      <c r="A29" s="192">
        <v>62</v>
      </c>
      <c r="B29" s="250" t="s">
        <v>113</v>
      </c>
      <c r="C29" s="210"/>
      <c r="D29" s="84" t="s">
        <v>20</v>
      </c>
      <c r="E29" s="247">
        <v>3</v>
      </c>
      <c r="F29" s="80"/>
      <c r="G29" s="215"/>
      <c r="H29" s="291"/>
      <c r="I29" s="86">
        <f t="shared" si="0"/>
        <v>0</v>
      </c>
      <c r="J29" s="86">
        <f t="shared" si="1"/>
        <v>0</v>
      </c>
      <c r="K29" s="86">
        <f t="shared" si="2"/>
        <v>0</v>
      </c>
      <c r="L29" s="86">
        <f t="shared" si="3"/>
        <v>0</v>
      </c>
      <c r="M29" s="86">
        <f t="shared" si="4"/>
        <v>0</v>
      </c>
      <c r="O29" s="88" t="s">
        <v>133</v>
      </c>
    </row>
    <row r="30" spans="1:17" s="31" customFormat="1" ht="51">
      <c r="A30" s="192">
        <v>63</v>
      </c>
      <c r="B30" s="250" t="s">
        <v>114</v>
      </c>
      <c r="C30" s="210"/>
      <c r="D30" s="84" t="s">
        <v>20</v>
      </c>
      <c r="E30" s="247">
        <v>20</v>
      </c>
      <c r="F30" s="80"/>
      <c r="G30" s="215"/>
      <c r="H30" s="291"/>
      <c r="I30" s="86">
        <f t="shared" si="0"/>
        <v>0</v>
      </c>
      <c r="J30" s="86">
        <f t="shared" si="1"/>
        <v>0</v>
      </c>
      <c r="K30" s="86">
        <f t="shared" si="2"/>
        <v>0</v>
      </c>
      <c r="L30" s="86">
        <f t="shared" si="3"/>
        <v>0</v>
      </c>
      <c r="M30" s="86">
        <f t="shared" si="4"/>
        <v>0</v>
      </c>
      <c r="O30" s="34" t="s">
        <v>134</v>
      </c>
      <c r="Q30" s="63"/>
    </row>
    <row r="31" spans="1:17" s="31" customFormat="1" ht="51">
      <c r="A31" s="192">
        <v>64</v>
      </c>
      <c r="B31" s="253" t="s">
        <v>115</v>
      </c>
      <c r="C31" s="210"/>
      <c r="D31" s="84" t="s">
        <v>20</v>
      </c>
      <c r="E31" s="247">
        <v>3</v>
      </c>
      <c r="F31" s="80"/>
      <c r="G31" s="215"/>
      <c r="H31" s="291"/>
      <c r="I31" s="86">
        <f t="shared" si="0"/>
        <v>0</v>
      </c>
      <c r="J31" s="86">
        <f t="shared" si="1"/>
        <v>0</v>
      </c>
      <c r="K31" s="86">
        <f t="shared" si="2"/>
        <v>0</v>
      </c>
      <c r="L31" s="86">
        <f t="shared" si="3"/>
        <v>0</v>
      </c>
      <c r="M31" s="86">
        <f t="shared" si="4"/>
        <v>0</v>
      </c>
      <c r="O31" s="88" t="s">
        <v>135</v>
      </c>
    </row>
    <row r="32" spans="1:17" s="31" customFormat="1" ht="38.25">
      <c r="A32" s="192">
        <v>65</v>
      </c>
      <c r="B32" s="253" t="s">
        <v>116</v>
      </c>
      <c r="C32" s="210"/>
      <c r="D32" s="84" t="s">
        <v>20</v>
      </c>
      <c r="E32" s="247">
        <v>5</v>
      </c>
      <c r="F32" s="80"/>
      <c r="G32" s="215"/>
      <c r="H32" s="291"/>
      <c r="I32" s="86">
        <f t="shared" si="0"/>
        <v>0</v>
      </c>
      <c r="J32" s="86">
        <f t="shared" si="1"/>
        <v>0</v>
      </c>
      <c r="K32" s="86">
        <f t="shared" si="2"/>
        <v>0</v>
      </c>
      <c r="L32" s="86">
        <f t="shared" si="3"/>
        <v>0</v>
      </c>
      <c r="M32" s="86">
        <f t="shared" si="4"/>
        <v>0</v>
      </c>
      <c r="O32" s="88" t="s">
        <v>136</v>
      </c>
    </row>
    <row r="33" spans="1:16" s="31" customFormat="1" ht="63.75">
      <c r="A33" s="194">
        <v>66</v>
      </c>
      <c r="B33" s="250" t="s">
        <v>117</v>
      </c>
      <c r="C33" s="211"/>
      <c r="D33" s="87" t="s">
        <v>20</v>
      </c>
      <c r="E33" s="247">
        <v>1</v>
      </c>
      <c r="F33" s="80"/>
      <c r="G33" s="217"/>
      <c r="H33" s="293"/>
      <c r="I33" s="77">
        <f t="shared" si="0"/>
        <v>0</v>
      </c>
      <c r="J33" s="77">
        <f t="shared" si="1"/>
        <v>0</v>
      </c>
      <c r="K33" s="77">
        <f t="shared" si="2"/>
        <v>0</v>
      </c>
      <c r="L33" s="77">
        <f t="shared" si="3"/>
        <v>0</v>
      </c>
      <c r="M33" s="77">
        <f t="shared" si="4"/>
        <v>0</v>
      </c>
      <c r="O33" s="89" t="s">
        <v>137</v>
      </c>
    </row>
    <row r="34" spans="1:16" ht="15.75" thickBot="1">
      <c r="A34" s="7"/>
      <c r="B34" s="8"/>
      <c r="C34" s="8"/>
      <c r="D34" s="8"/>
      <c r="E34" s="8"/>
      <c r="F34" s="7"/>
      <c r="G34" s="9"/>
      <c r="H34" s="9"/>
      <c r="I34" s="10"/>
      <c r="J34" s="10"/>
      <c r="K34" s="10"/>
      <c r="L34" s="10"/>
      <c r="M34" s="10"/>
      <c r="N34" s="7"/>
      <c r="O34" s="58"/>
      <c r="P34" s="7"/>
    </row>
    <row r="35" spans="1:16" ht="45.75" thickBot="1">
      <c r="A35" s="7"/>
      <c r="B35" s="8"/>
      <c r="C35" s="8"/>
      <c r="D35" s="8"/>
      <c r="E35" s="8"/>
      <c r="F35" s="7"/>
      <c r="G35" s="12"/>
      <c r="H35" s="12"/>
      <c r="I35" s="12"/>
      <c r="J35" s="12"/>
      <c r="K35" s="13">
        <f>SUM(K12:K34)</f>
        <v>0</v>
      </c>
      <c r="L35" s="14"/>
      <c r="M35" s="26">
        <f>SUM(M12:M34)</f>
        <v>0</v>
      </c>
      <c r="N35" s="30"/>
      <c r="O35" s="59" t="s">
        <v>53</v>
      </c>
      <c r="P35" s="7"/>
    </row>
    <row r="36" spans="1:16">
      <c r="A36" s="7"/>
      <c r="B36" s="8"/>
      <c r="C36" s="8"/>
      <c r="D36" s="8"/>
      <c r="E36" s="8"/>
      <c r="F36" s="7"/>
      <c r="G36" s="14"/>
      <c r="H36" s="9"/>
      <c r="I36" s="14"/>
      <c r="J36" s="14"/>
      <c r="K36" s="14"/>
      <c r="L36" s="14"/>
      <c r="M36" s="14"/>
      <c r="N36" s="7"/>
      <c r="O36"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tabSelected="1" zoomScale="85" zoomScaleNormal="85" zoomScaleSheetLayoutView="59" workbookViewId="0">
      <selection activeCell="C16" sqref="C16"/>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952</v>
      </c>
      <c r="D3" s="307"/>
      <c r="E3" s="307"/>
      <c r="F3" s="307"/>
      <c r="G3" s="307"/>
      <c r="H3" s="307"/>
      <c r="I3" s="307"/>
      <c r="J3" s="307"/>
      <c r="K3" s="307"/>
      <c r="L3" s="307"/>
      <c r="M3" s="307"/>
      <c r="N3" s="307"/>
      <c r="O3" s="307"/>
      <c r="P3" s="7"/>
    </row>
    <row r="4" spans="1:17">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41" t="s">
        <v>0</v>
      </c>
      <c r="B10" s="41" t="s">
        <v>1</v>
      </c>
      <c r="C10" s="41" t="s">
        <v>2</v>
      </c>
      <c r="D10" s="41" t="s">
        <v>21</v>
      </c>
      <c r="E10" s="41" t="s">
        <v>3</v>
      </c>
      <c r="F10" s="45"/>
      <c r="G10" s="46" t="s">
        <v>22</v>
      </c>
      <c r="H10" s="46" t="s">
        <v>19</v>
      </c>
      <c r="I10" s="46" t="s">
        <v>25</v>
      </c>
      <c r="J10" s="46" t="s">
        <v>26</v>
      </c>
      <c r="K10" s="46" t="s">
        <v>27</v>
      </c>
      <c r="L10" s="46" t="s">
        <v>28</v>
      </c>
      <c r="M10" s="46" t="s">
        <v>29</v>
      </c>
      <c r="N10" s="43"/>
      <c r="O10" s="56" t="s">
        <v>24</v>
      </c>
    </row>
    <row r="11" spans="1:17">
      <c r="A11" s="66"/>
      <c r="B11" s="67"/>
      <c r="C11" s="68" t="s">
        <v>184</v>
      </c>
      <c r="D11" s="67"/>
      <c r="E11" s="67"/>
      <c r="F11" s="44"/>
      <c r="G11" s="69"/>
      <c r="H11" s="70"/>
      <c r="I11" s="69"/>
      <c r="J11" s="69"/>
      <c r="K11" s="69"/>
      <c r="L11" s="69"/>
      <c r="M11" s="69"/>
      <c r="O11" s="71"/>
    </row>
    <row r="12" spans="1:17" ht="25.5">
      <c r="A12" s="192">
        <v>67</v>
      </c>
      <c r="B12" s="107" t="s">
        <v>189</v>
      </c>
      <c r="C12" s="111"/>
      <c r="D12" s="84" t="s">
        <v>20</v>
      </c>
      <c r="E12" s="247">
        <v>8</v>
      </c>
      <c r="F12" s="80"/>
      <c r="G12" s="215"/>
      <c r="H12" s="291"/>
      <c r="I12" s="86">
        <f>G12/100*H12</f>
        <v>0</v>
      </c>
      <c r="J12" s="86">
        <f>G12+I12</f>
        <v>0</v>
      </c>
      <c r="K12" s="86">
        <f>E12*G12</f>
        <v>0</v>
      </c>
      <c r="L12" s="86">
        <f>K12/100*H12</f>
        <v>0</v>
      </c>
      <c r="M12" s="86">
        <f>K12+L12</f>
        <v>0</v>
      </c>
      <c r="N12" s="31"/>
      <c r="O12" s="88" t="s">
        <v>212</v>
      </c>
    </row>
    <row r="13" spans="1:17" ht="25.5">
      <c r="A13" s="192">
        <v>68</v>
      </c>
      <c r="B13" s="107" t="s">
        <v>190</v>
      </c>
      <c r="C13" s="111"/>
      <c r="D13" s="84" t="s">
        <v>20</v>
      </c>
      <c r="E13" s="247">
        <v>8</v>
      </c>
      <c r="F13" s="80"/>
      <c r="G13" s="215"/>
      <c r="H13" s="291"/>
      <c r="I13" s="86">
        <f>G13/100*H13</f>
        <v>0</v>
      </c>
      <c r="J13" s="86">
        <f>G13+I13</f>
        <v>0</v>
      </c>
      <c r="K13" s="86">
        <f>E13*G13</f>
        <v>0</v>
      </c>
      <c r="L13" s="86">
        <f>K13/100*H13</f>
        <v>0</v>
      </c>
      <c r="M13" s="86">
        <f>K13+L13</f>
        <v>0</v>
      </c>
      <c r="N13" s="31"/>
      <c r="O13" s="88" t="s">
        <v>213</v>
      </c>
    </row>
    <row r="14" spans="1:17" ht="25.5">
      <c r="A14" s="192">
        <v>69</v>
      </c>
      <c r="B14" s="107" t="s">
        <v>191</v>
      </c>
      <c r="C14" s="111"/>
      <c r="D14" s="84" t="s">
        <v>20</v>
      </c>
      <c r="E14" s="247">
        <v>10</v>
      </c>
      <c r="F14" s="80"/>
      <c r="G14" s="215"/>
      <c r="H14" s="291"/>
      <c r="I14" s="86">
        <f>G14/100*H14</f>
        <v>0</v>
      </c>
      <c r="J14" s="86">
        <f>G14+I14</f>
        <v>0</v>
      </c>
      <c r="K14" s="86">
        <f>E14*G14</f>
        <v>0</v>
      </c>
      <c r="L14" s="86">
        <f>K14/100*H14</f>
        <v>0</v>
      </c>
      <c r="M14" s="86">
        <f>K14+L14</f>
        <v>0</v>
      </c>
      <c r="N14" s="31"/>
      <c r="O14" s="88" t="s">
        <v>214</v>
      </c>
    </row>
    <row r="15" spans="1:17" ht="25.5">
      <c r="A15" s="192">
        <v>70</v>
      </c>
      <c r="B15" s="107" t="s">
        <v>192</v>
      </c>
      <c r="C15" s="111"/>
      <c r="D15" s="84" t="s">
        <v>20</v>
      </c>
      <c r="E15" s="247">
        <v>10</v>
      </c>
      <c r="F15" s="80"/>
      <c r="G15" s="215"/>
      <c r="H15" s="291"/>
      <c r="I15" s="86">
        <f>G15/100*H15</f>
        <v>0</v>
      </c>
      <c r="J15" s="86">
        <f>G15+I15</f>
        <v>0</v>
      </c>
      <c r="K15" s="86">
        <f>E15*G15</f>
        <v>0</v>
      </c>
      <c r="L15" s="86">
        <f>K15/100*H15</f>
        <v>0</v>
      </c>
      <c r="M15" s="86">
        <f>K15+L15</f>
        <v>0</v>
      </c>
      <c r="N15" s="31"/>
      <c r="O15" s="88" t="s">
        <v>215</v>
      </c>
    </row>
    <row r="16" spans="1:17" s="31" customFormat="1" ht="38.25">
      <c r="A16" s="192">
        <v>71</v>
      </c>
      <c r="B16" s="107" t="s">
        <v>193</v>
      </c>
      <c r="C16" s="111"/>
      <c r="D16" s="84" t="s">
        <v>20</v>
      </c>
      <c r="E16" s="247">
        <v>1</v>
      </c>
      <c r="F16" s="80"/>
      <c r="G16" s="215"/>
      <c r="H16" s="291"/>
      <c r="I16" s="86">
        <f>G16/100*H16</f>
        <v>0</v>
      </c>
      <c r="J16" s="86">
        <f>G16+I16</f>
        <v>0</v>
      </c>
      <c r="K16" s="86">
        <f>E16*G16</f>
        <v>0</v>
      </c>
      <c r="L16" s="86">
        <f>K16/100*H16</f>
        <v>0</v>
      </c>
      <c r="M16" s="86">
        <f>K16+L16</f>
        <v>0</v>
      </c>
      <c r="O16" s="89" t="s">
        <v>216</v>
      </c>
    </row>
    <row r="17" spans="1:16">
      <c r="A17" s="73"/>
      <c r="B17" s="90"/>
      <c r="C17" s="42" t="s">
        <v>185</v>
      </c>
      <c r="D17" s="74"/>
      <c r="E17" s="90"/>
      <c r="F17" s="82"/>
      <c r="G17" s="214"/>
      <c r="H17" s="290"/>
      <c r="I17" s="83"/>
      <c r="J17" s="83"/>
      <c r="K17" s="83"/>
      <c r="L17" s="83"/>
      <c r="M17" s="83"/>
      <c r="O17" s="90"/>
    </row>
    <row r="18" spans="1:16" s="31" customFormat="1" ht="25.5">
      <c r="A18" s="192">
        <v>72</v>
      </c>
      <c r="B18" s="107" t="s">
        <v>194</v>
      </c>
      <c r="C18" s="111"/>
      <c r="D18" s="84" t="s">
        <v>20</v>
      </c>
      <c r="E18" s="247">
        <v>10</v>
      </c>
      <c r="F18" s="80"/>
      <c r="G18" s="215"/>
      <c r="H18" s="291"/>
      <c r="I18" s="86">
        <f t="shared" ref="I18:I29" si="0">G18/100*H18</f>
        <v>0</v>
      </c>
      <c r="J18" s="86">
        <f t="shared" ref="J18:J29" si="1">G18+I18</f>
        <v>0</v>
      </c>
      <c r="K18" s="86">
        <f t="shared" ref="K18:K29" si="2">E18*G18</f>
        <v>0</v>
      </c>
      <c r="L18" s="86">
        <f t="shared" ref="L18:L29" si="3">K18/100*H18</f>
        <v>0</v>
      </c>
      <c r="M18" s="86">
        <f t="shared" ref="M18:M29" si="4">K18+L18</f>
        <v>0</v>
      </c>
      <c r="O18" s="88" t="s">
        <v>209</v>
      </c>
    </row>
    <row r="19" spans="1:16" s="31" customFormat="1" ht="38.25">
      <c r="A19" s="192">
        <v>73</v>
      </c>
      <c r="B19" s="107" t="s">
        <v>195</v>
      </c>
      <c r="C19" s="111"/>
      <c r="D19" s="84" t="s">
        <v>20</v>
      </c>
      <c r="E19" s="247">
        <v>1</v>
      </c>
      <c r="F19" s="80"/>
      <c r="G19" s="215"/>
      <c r="H19" s="291"/>
      <c r="I19" s="86">
        <f t="shared" si="0"/>
        <v>0</v>
      </c>
      <c r="J19" s="86">
        <f t="shared" si="1"/>
        <v>0</v>
      </c>
      <c r="K19" s="86">
        <f t="shared" si="2"/>
        <v>0</v>
      </c>
      <c r="L19" s="86">
        <f t="shared" si="3"/>
        <v>0</v>
      </c>
      <c r="M19" s="86">
        <f t="shared" si="4"/>
        <v>0</v>
      </c>
      <c r="O19" s="88" t="s">
        <v>210</v>
      </c>
    </row>
    <row r="20" spans="1:16" s="31" customFormat="1" ht="38.25">
      <c r="A20" s="192">
        <v>74</v>
      </c>
      <c r="B20" s="107" t="s">
        <v>196</v>
      </c>
      <c r="C20" s="111"/>
      <c r="D20" s="84" t="s">
        <v>20</v>
      </c>
      <c r="E20" s="247">
        <v>1</v>
      </c>
      <c r="F20" s="80"/>
      <c r="G20" s="215"/>
      <c r="H20" s="291"/>
      <c r="I20" s="86">
        <f t="shared" si="0"/>
        <v>0</v>
      </c>
      <c r="J20" s="86">
        <f t="shared" si="1"/>
        <v>0</v>
      </c>
      <c r="K20" s="86">
        <f t="shared" si="2"/>
        <v>0</v>
      </c>
      <c r="L20" s="86">
        <f t="shared" si="3"/>
        <v>0</v>
      </c>
      <c r="M20" s="86">
        <f t="shared" si="4"/>
        <v>0</v>
      </c>
      <c r="O20" s="88" t="s">
        <v>211</v>
      </c>
    </row>
    <row r="21" spans="1:16" s="31" customFormat="1">
      <c r="A21" s="73"/>
      <c r="B21" s="90"/>
      <c r="C21" s="42" t="s">
        <v>186</v>
      </c>
      <c r="D21" s="74"/>
      <c r="E21" s="90"/>
      <c r="F21" s="82"/>
      <c r="G21" s="214"/>
      <c r="H21" s="290"/>
      <c r="I21" s="83"/>
      <c r="J21" s="83"/>
      <c r="K21" s="83"/>
      <c r="L21" s="83"/>
      <c r="M21" s="83"/>
      <c r="N21" s="5"/>
      <c r="O21" s="90"/>
    </row>
    <row r="22" spans="1:16" s="31" customFormat="1" ht="25.5">
      <c r="A22" s="192">
        <v>75</v>
      </c>
      <c r="B22" s="107" t="s">
        <v>197</v>
      </c>
      <c r="C22" s="111"/>
      <c r="D22" s="84" t="s">
        <v>20</v>
      </c>
      <c r="E22" s="247">
        <v>1</v>
      </c>
      <c r="F22" s="80"/>
      <c r="G22" s="215"/>
      <c r="H22" s="291"/>
      <c r="I22" s="86">
        <f t="shared" si="0"/>
        <v>0</v>
      </c>
      <c r="J22" s="86">
        <f t="shared" si="1"/>
        <v>0</v>
      </c>
      <c r="K22" s="86">
        <f t="shared" si="2"/>
        <v>0</v>
      </c>
      <c r="L22" s="86">
        <f t="shared" si="3"/>
        <v>0</v>
      </c>
      <c r="M22" s="86">
        <f t="shared" si="4"/>
        <v>0</v>
      </c>
      <c r="O22" s="88" t="s">
        <v>205</v>
      </c>
    </row>
    <row r="23" spans="1:16" s="31" customFormat="1" ht="102">
      <c r="A23" s="192">
        <v>76</v>
      </c>
      <c r="B23" s="107" t="s">
        <v>198</v>
      </c>
      <c r="C23" s="111"/>
      <c r="D23" s="84" t="s">
        <v>20</v>
      </c>
      <c r="E23" s="247">
        <v>2</v>
      </c>
      <c r="F23" s="80"/>
      <c r="G23" s="215"/>
      <c r="H23" s="291"/>
      <c r="I23" s="86">
        <f t="shared" si="0"/>
        <v>0</v>
      </c>
      <c r="J23" s="86">
        <f t="shared" si="1"/>
        <v>0</v>
      </c>
      <c r="K23" s="86">
        <f t="shared" si="2"/>
        <v>0</v>
      </c>
      <c r="L23" s="86">
        <f t="shared" si="3"/>
        <v>0</v>
      </c>
      <c r="M23" s="86">
        <f t="shared" si="4"/>
        <v>0</v>
      </c>
      <c r="O23" s="88" t="s">
        <v>206</v>
      </c>
    </row>
    <row r="24" spans="1:16" s="31" customFormat="1" ht="25.5">
      <c r="A24" s="192">
        <v>77</v>
      </c>
      <c r="B24" s="107" t="s">
        <v>199</v>
      </c>
      <c r="C24" s="111"/>
      <c r="D24" s="84" t="s">
        <v>20</v>
      </c>
      <c r="E24" s="247">
        <v>1</v>
      </c>
      <c r="F24" s="80"/>
      <c r="G24" s="215"/>
      <c r="H24" s="291"/>
      <c r="I24" s="86">
        <f t="shared" si="0"/>
        <v>0</v>
      </c>
      <c r="J24" s="86">
        <f t="shared" si="1"/>
        <v>0</v>
      </c>
      <c r="K24" s="86">
        <f t="shared" si="2"/>
        <v>0</v>
      </c>
      <c r="L24" s="86">
        <f t="shared" si="3"/>
        <v>0</v>
      </c>
      <c r="M24" s="86">
        <f t="shared" si="4"/>
        <v>0</v>
      </c>
      <c r="O24" s="88" t="s">
        <v>207</v>
      </c>
    </row>
    <row r="25" spans="1:16" s="31" customFormat="1" ht="38.25">
      <c r="A25" s="192">
        <v>78</v>
      </c>
      <c r="B25" s="107" t="s">
        <v>200</v>
      </c>
      <c r="C25" s="111"/>
      <c r="D25" s="84" t="s">
        <v>20</v>
      </c>
      <c r="E25" s="247">
        <v>14</v>
      </c>
      <c r="F25" s="80"/>
      <c r="G25" s="215"/>
      <c r="H25" s="291"/>
      <c r="I25" s="86">
        <f t="shared" si="0"/>
        <v>0</v>
      </c>
      <c r="J25" s="86">
        <f t="shared" si="1"/>
        <v>0</v>
      </c>
      <c r="K25" s="86">
        <f t="shared" si="2"/>
        <v>0</v>
      </c>
      <c r="L25" s="86">
        <f t="shared" si="3"/>
        <v>0</v>
      </c>
      <c r="M25" s="86">
        <f t="shared" si="4"/>
        <v>0</v>
      </c>
      <c r="O25" s="88" t="s">
        <v>208</v>
      </c>
    </row>
    <row r="26" spans="1:16" s="31" customFormat="1">
      <c r="A26" s="73"/>
      <c r="B26" s="90"/>
      <c r="C26" s="42" t="s">
        <v>187</v>
      </c>
      <c r="D26" s="74"/>
      <c r="E26" s="90"/>
      <c r="F26" s="82"/>
      <c r="G26" s="214"/>
      <c r="H26" s="290"/>
      <c r="I26" s="83"/>
      <c r="J26" s="83"/>
      <c r="K26" s="83"/>
      <c r="L26" s="83"/>
      <c r="M26" s="83"/>
      <c r="N26" s="5"/>
      <c r="O26" s="90"/>
    </row>
    <row r="27" spans="1:16" s="31" customFormat="1" ht="38.25">
      <c r="A27" s="198">
        <v>79</v>
      </c>
      <c r="B27" s="108" t="s">
        <v>201</v>
      </c>
      <c r="C27" s="222"/>
      <c r="D27" s="75" t="s">
        <v>20</v>
      </c>
      <c r="E27" s="257">
        <v>2</v>
      </c>
      <c r="F27" s="80"/>
      <c r="G27" s="223"/>
      <c r="H27" s="295"/>
      <c r="I27" s="86">
        <f t="shared" si="0"/>
        <v>0</v>
      </c>
      <c r="J27" s="86">
        <f t="shared" si="1"/>
        <v>0</v>
      </c>
      <c r="K27" s="86">
        <f t="shared" si="2"/>
        <v>0</v>
      </c>
      <c r="L27" s="86">
        <f t="shared" si="3"/>
        <v>0</v>
      </c>
      <c r="M27" s="86">
        <f t="shared" si="4"/>
        <v>0</v>
      </c>
      <c r="O27" s="88" t="s">
        <v>204</v>
      </c>
    </row>
    <row r="28" spans="1:16" s="31" customFormat="1">
      <c r="A28" s="104"/>
      <c r="B28" s="109"/>
      <c r="C28" s="68" t="s">
        <v>188</v>
      </c>
      <c r="D28" s="105"/>
      <c r="E28" s="109"/>
      <c r="F28" s="82"/>
      <c r="G28" s="225"/>
      <c r="H28" s="296"/>
      <c r="I28" s="106"/>
      <c r="J28" s="106"/>
      <c r="K28" s="106"/>
      <c r="L28" s="106"/>
      <c r="M28" s="106"/>
      <c r="N28" s="5"/>
      <c r="O28" s="90"/>
    </row>
    <row r="29" spans="1:16" s="31" customFormat="1" ht="25.5">
      <c r="A29" s="194">
        <v>80</v>
      </c>
      <c r="B29" s="110" t="s">
        <v>202</v>
      </c>
      <c r="C29" s="224"/>
      <c r="D29" s="75" t="s">
        <v>20</v>
      </c>
      <c r="E29" s="174">
        <v>1</v>
      </c>
      <c r="F29" s="76"/>
      <c r="G29" s="223"/>
      <c r="H29" s="293"/>
      <c r="I29" s="77">
        <f t="shared" si="0"/>
        <v>0</v>
      </c>
      <c r="J29" s="77">
        <f t="shared" si="1"/>
        <v>0</v>
      </c>
      <c r="K29" s="77">
        <f t="shared" si="2"/>
        <v>0</v>
      </c>
      <c r="L29" s="77">
        <f t="shared" si="3"/>
        <v>0</v>
      </c>
      <c r="M29" s="77">
        <f t="shared" si="4"/>
        <v>0</v>
      </c>
      <c r="O29" s="88" t="s">
        <v>203</v>
      </c>
    </row>
    <row r="30" spans="1:16" ht="15.75" thickBot="1">
      <c r="A30" s="7"/>
      <c r="B30" s="8"/>
      <c r="C30" s="8"/>
      <c r="D30" s="8"/>
      <c r="E30" s="8"/>
      <c r="F30" s="7"/>
      <c r="G30" s="9"/>
      <c r="H30" s="9"/>
      <c r="I30" s="10"/>
      <c r="J30" s="10"/>
      <c r="K30" s="10"/>
      <c r="L30" s="10"/>
      <c r="M30" s="10"/>
      <c r="N30" s="7"/>
      <c r="O30" s="58"/>
      <c r="P30" s="7"/>
    </row>
    <row r="31" spans="1:16" ht="45.75" thickBot="1">
      <c r="A31" s="7"/>
      <c r="B31" s="8"/>
      <c r="C31" s="8"/>
      <c r="D31" s="8"/>
      <c r="E31" s="8"/>
      <c r="F31" s="7"/>
      <c r="G31" s="12"/>
      <c r="H31" s="12"/>
      <c r="I31" s="12"/>
      <c r="J31" s="12"/>
      <c r="K31" s="13">
        <f>SUM(K12:K30)</f>
        <v>0</v>
      </c>
      <c r="L31" s="14"/>
      <c r="M31" s="26">
        <f>SUM(M12:M30)</f>
        <v>0</v>
      </c>
      <c r="N31" s="30"/>
      <c r="O31" s="59" t="s">
        <v>53</v>
      </c>
      <c r="P31" s="7"/>
    </row>
    <row r="32" spans="1:16">
      <c r="A32" s="7"/>
      <c r="B32" s="8"/>
      <c r="C32" s="8"/>
      <c r="D32" s="8"/>
      <c r="E32" s="8"/>
      <c r="F32" s="7"/>
      <c r="G32" s="14"/>
      <c r="H32" s="9"/>
      <c r="I32" s="14"/>
      <c r="J32" s="14"/>
      <c r="K32" s="14"/>
      <c r="L32" s="14"/>
      <c r="M32" s="14"/>
      <c r="N32" s="7"/>
      <c r="O32"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
  <sheetViews>
    <sheetView topLeftCell="A7" zoomScale="85" zoomScaleNormal="85" zoomScaleSheetLayoutView="59" workbookViewId="0">
      <selection activeCell="H12" sqref="H12"/>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953</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258"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126" t="s">
        <v>0</v>
      </c>
      <c r="B10" s="259" t="s">
        <v>1</v>
      </c>
      <c r="C10" s="126" t="s">
        <v>2</v>
      </c>
      <c r="D10" s="126" t="s">
        <v>21</v>
      </c>
      <c r="E10" s="126" t="s">
        <v>3</v>
      </c>
      <c r="F10" s="45"/>
      <c r="G10" s="126" t="s">
        <v>22</v>
      </c>
      <c r="H10" s="126" t="s">
        <v>19</v>
      </c>
      <c r="I10" s="126" t="s">
        <v>25</v>
      </c>
      <c r="J10" s="126" t="s">
        <v>26</v>
      </c>
      <c r="K10" s="126" t="s">
        <v>27</v>
      </c>
      <c r="L10" s="126" t="s">
        <v>28</v>
      </c>
      <c r="M10" s="126" t="s">
        <v>29</v>
      </c>
      <c r="N10" s="43"/>
      <c r="O10" s="127" t="s">
        <v>24</v>
      </c>
    </row>
    <row r="11" spans="1:17">
      <c r="A11" s="128"/>
      <c r="B11" s="129"/>
      <c r="C11" s="121" t="s">
        <v>217</v>
      </c>
      <c r="D11" s="129"/>
      <c r="E11" s="129"/>
      <c r="F11" s="125"/>
      <c r="G11" s="130"/>
      <c r="H11" s="131"/>
      <c r="I11" s="130"/>
      <c r="J11" s="130"/>
      <c r="K11" s="130"/>
      <c r="L11" s="130"/>
      <c r="M11" s="130"/>
      <c r="N11" s="125"/>
      <c r="O11" s="65"/>
    </row>
    <row r="12" spans="1:17" ht="38.25">
      <c r="A12" s="192">
        <v>81</v>
      </c>
      <c r="B12" s="107" t="s">
        <v>226</v>
      </c>
      <c r="C12" s="111"/>
      <c r="D12" s="84" t="s">
        <v>20</v>
      </c>
      <c r="E12" s="247">
        <v>10</v>
      </c>
      <c r="F12" s="80"/>
      <c r="G12" s="215"/>
      <c r="H12" s="291"/>
      <c r="I12" s="86">
        <f t="shared" ref="I12:I17" si="0">G12/100*H12</f>
        <v>0</v>
      </c>
      <c r="J12" s="86">
        <f t="shared" ref="J12:J17" si="1">G12+I12</f>
        <v>0</v>
      </c>
      <c r="K12" s="86">
        <f t="shared" ref="K12:K17" si="2">E12*G12</f>
        <v>0</v>
      </c>
      <c r="L12" s="86">
        <f t="shared" ref="L12:L17" si="3">K12/100*H12</f>
        <v>0</v>
      </c>
      <c r="M12" s="86">
        <f t="shared" ref="M12:M17" si="4">K12+L12</f>
        <v>0</v>
      </c>
      <c r="N12" s="31"/>
      <c r="O12" s="273" t="s">
        <v>232</v>
      </c>
    </row>
    <row r="13" spans="1:17" ht="38.25">
      <c r="A13" s="192">
        <v>82</v>
      </c>
      <c r="B13" s="255" t="s">
        <v>227</v>
      </c>
      <c r="C13" s="111"/>
      <c r="D13" s="84" t="s">
        <v>20</v>
      </c>
      <c r="E13" s="247">
        <v>10</v>
      </c>
      <c r="F13" s="80"/>
      <c r="G13" s="215"/>
      <c r="H13" s="291"/>
      <c r="I13" s="86">
        <f t="shared" si="0"/>
        <v>0</v>
      </c>
      <c r="J13" s="86">
        <f t="shared" si="1"/>
        <v>0</v>
      </c>
      <c r="K13" s="86">
        <f t="shared" si="2"/>
        <v>0</v>
      </c>
      <c r="L13" s="86">
        <f t="shared" si="3"/>
        <v>0</v>
      </c>
      <c r="M13" s="86">
        <f t="shared" si="4"/>
        <v>0</v>
      </c>
      <c r="N13" s="31"/>
      <c r="O13" s="88" t="s">
        <v>233</v>
      </c>
    </row>
    <row r="14" spans="1:17" ht="38.25">
      <c r="A14" s="192">
        <v>83</v>
      </c>
      <c r="B14" s="255" t="s">
        <v>228</v>
      </c>
      <c r="C14" s="111"/>
      <c r="D14" s="84" t="s">
        <v>20</v>
      </c>
      <c r="E14" s="247">
        <v>20</v>
      </c>
      <c r="F14" s="80"/>
      <c r="G14" s="215"/>
      <c r="H14" s="291"/>
      <c r="I14" s="86">
        <f t="shared" si="0"/>
        <v>0</v>
      </c>
      <c r="J14" s="86">
        <f t="shared" si="1"/>
        <v>0</v>
      </c>
      <c r="K14" s="86">
        <f t="shared" si="2"/>
        <v>0</v>
      </c>
      <c r="L14" s="86">
        <f t="shared" si="3"/>
        <v>0</v>
      </c>
      <c r="M14" s="86">
        <f t="shared" si="4"/>
        <v>0</v>
      </c>
      <c r="N14" s="31"/>
      <c r="O14" s="88" t="s">
        <v>234</v>
      </c>
    </row>
    <row r="15" spans="1:17" ht="38.25">
      <c r="A15" s="192">
        <v>84</v>
      </c>
      <c r="B15" s="255" t="s">
        <v>229</v>
      </c>
      <c r="C15" s="111"/>
      <c r="D15" s="84" t="s">
        <v>20</v>
      </c>
      <c r="E15" s="247">
        <v>20</v>
      </c>
      <c r="F15" s="80"/>
      <c r="G15" s="215"/>
      <c r="H15" s="291"/>
      <c r="I15" s="86">
        <f t="shared" si="0"/>
        <v>0</v>
      </c>
      <c r="J15" s="86">
        <f t="shared" si="1"/>
        <v>0</v>
      </c>
      <c r="K15" s="86">
        <f t="shared" si="2"/>
        <v>0</v>
      </c>
      <c r="L15" s="86">
        <f t="shared" si="3"/>
        <v>0</v>
      </c>
      <c r="M15" s="86">
        <f t="shared" si="4"/>
        <v>0</v>
      </c>
      <c r="N15" s="31"/>
      <c r="O15" s="88" t="s">
        <v>235</v>
      </c>
    </row>
    <row r="16" spans="1:17" ht="38.25">
      <c r="A16" s="192">
        <v>85</v>
      </c>
      <c r="B16" s="255" t="s">
        <v>230</v>
      </c>
      <c r="C16" s="111"/>
      <c r="D16" s="84" t="s">
        <v>20</v>
      </c>
      <c r="E16" s="247">
        <v>25</v>
      </c>
      <c r="F16" s="80"/>
      <c r="G16" s="215"/>
      <c r="H16" s="291"/>
      <c r="I16" s="86">
        <f t="shared" si="0"/>
        <v>0</v>
      </c>
      <c r="J16" s="86">
        <f t="shared" si="1"/>
        <v>0</v>
      </c>
      <c r="K16" s="86">
        <f t="shared" si="2"/>
        <v>0</v>
      </c>
      <c r="L16" s="86">
        <f t="shared" si="3"/>
        <v>0</v>
      </c>
      <c r="M16" s="86">
        <f t="shared" si="4"/>
        <v>0</v>
      </c>
      <c r="N16" s="31"/>
      <c r="O16" s="88" t="s">
        <v>236</v>
      </c>
    </row>
    <row r="17" spans="1:15" s="31" customFormat="1" ht="38.25">
      <c r="A17" s="192">
        <v>86</v>
      </c>
      <c r="B17" s="255" t="s">
        <v>231</v>
      </c>
      <c r="C17" s="111"/>
      <c r="D17" s="84" t="s">
        <v>20</v>
      </c>
      <c r="E17" s="247">
        <v>25</v>
      </c>
      <c r="F17" s="80"/>
      <c r="G17" s="215"/>
      <c r="H17" s="291"/>
      <c r="I17" s="86">
        <f t="shared" si="0"/>
        <v>0</v>
      </c>
      <c r="J17" s="86">
        <f t="shared" si="1"/>
        <v>0</v>
      </c>
      <c r="K17" s="86">
        <f t="shared" si="2"/>
        <v>0</v>
      </c>
      <c r="L17" s="86">
        <f t="shared" si="3"/>
        <v>0</v>
      </c>
      <c r="M17" s="86">
        <f t="shared" si="4"/>
        <v>0</v>
      </c>
      <c r="O17" s="88" t="s">
        <v>237</v>
      </c>
    </row>
    <row r="18" spans="1:15">
      <c r="A18" s="73"/>
      <c r="B18" s="90"/>
      <c r="C18" s="42" t="s">
        <v>218</v>
      </c>
      <c r="D18" s="74"/>
      <c r="E18" s="90"/>
      <c r="F18" s="82"/>
      <c r="G18" s="214"/>
      <c r="H18" s="290"/>
      <c r="I18" s="83"/>
      <c r="J18" s="83"/>
      <c r="K18" s="83"/>
      <c r="L18" s="83"/>
      <c r="M18" s="83"/>
      <c r="O18" s="90"/>
    </row>
    <row r="19" spans="1:15" ht="38.25">
      <c r="A19" s="192">
        <v>87</v>
      </c>
      <c r="B19" s="255" t="s">
        <v>238</v>
      </c>
      <c r="C19" s="111"/>
      <c r="D19" s="84" t="s">
        <v>20</v>
      </c>
      <c r="E19" s="247">
        <v>10</v>
      </c>
      <c r="F19" s="80"/>
      <c r="G19" s="215"/>
      <c r="H19" s="291"/>
      <c r="I19" s="86">
        <f t="shared" ref="I19:I20" si="5">G19/100*H19</f>
        <v>0</v>
      </c>
      <c r="J19" s="86">
        <f t="shared" ref="J19:J20" si="6">G19+I19</f>
        <v>0</v>
      </c>
      <c r="K19" s="86">
        <f t="shared" ref="K19:K20" si="7">E19*G19</f>
        <v>0</v>
      </c>
      <c r="L19" s="86">
        <f t="shared" ref="L19:L20" si="8">K19/100*H19</f>
        <v>0</v>
      </c>
      <c r="M19" s="86">
        <f t="shared" ref="M19:M20" si="9">K19+L19</f>
        <v>0</v>
      </c>
      <c r="N19" s="31"/>
      <c r="O19" s="88" t="s">
        <v>243</v>
      </c>
    </row>
    <row r="20" spans="1:15" ht="38.25">
      <c r="A20" s="192">
        <v>88</v>
      </c>
      <c r="B20" s="255" t="s">
        <v>239</v>
      </c>
      <c r="C20" s="111"/>
      <c r="D20" s="84" t="s">
        <v>20</v>
      </c>
      <c r="E20" s="247">
        <v>10</v>
      </c>
      <c r="F20" s="80"/>
      <c r="G20" s="215"/>
      <c r="H20" s="291"/>
      <c r="I20" s="86">
        <f t="shared" si="5"/>
        <v>0</v>
      </c>
      <c r="J20" s="86">
        <f t="shared" si="6"/>
        <v>0</v>
      </c>
      <c r="K20" s="86">
        <f t="shared" si="7"/>
        <v>0</v>
      </c>
      <c r="L20" s="86">
        <f t="shared" si="8"/>
        <v>0</v>
      </c>
      <c r="M20" s="86">
        <f t="shared" si="9"/>
        <v>0</v>
      </c>
      <c r="N20" s="31"/>
      <c r="O20" s="88" t="s">
        <v>244</v>
      </c>
    </row>
    <row r="21" spans="1:15" s="31" customFormat="1" ht="38.25">
      <c r="A21" s="192">
        <v>89</v>
      </c>
      <c r="B21" s="255" t="s">
        <v>240</v>
      </c>
      <c r="C21" s="111"/>
      <c r="D21" s="84" t="s">
        <v>20</v>
      </c>
      <c r="E21" s="247">
        <v>15</v>
      </c>
      <c r="F21" s="80"/>
      <c r="G21" s="215"/>
      <c r="H21" s="291"/>
      <c r="I21" s="86">
        <f t="shared" ref="I21:I45" si="10">G21/100*H21</f>
        <v>0</v>
      </c>
      <c r="J21" s="86">
        <f t="shared" ref="J21:J45" si="11">G21+I21</f>
        <v>0</v>
      </c>
      <c r="K21" s="86">
        <f t="shared" ref="K21:K45" si="12">E21*G21</f>
        <v>0</v>
      </c>
      <c r="L21" s="86">
        <f t="shared" ref="L21:L45" si="13">K21/100*H21</f>
        <v>0</v>
      </c>
      <c r="M21" s="86">
        <f t="shared" ref="M21:M45" si="14">K21+L21</f>
        <v>0</v>
      </c>
      <c r="O21" s="88" t="s">
        <v>245</v>
      </c>
    </row>
    <row r="22" spans="1:15" s="31" customFormat="1" ht="38.25">
      <c r="A22" s="192">
        <v>90</v>
      </c>
      <c r="B22" s="255" t="s">
        <v>241</v>
      </c>
      <c r="C22" s="111"/>
      <c r="D22" s="84" t="s">
        <v>20</v>
      </c>
      <c r="E22" s="247">
        <v>15</v>
      </c>
      <c r="F22" s="80"/>
      <c r="G22" s="215"/>
      <c r="H22" s="291"/>
      <c r="I22" s="86">
        <f t="shared" si="10"/>
        <v>0</v>
      </c>
      <c r="J22" s="86">
        <f t="shared" si="11"/>
        <v>0</v>
      </c>
      <c r="K22" s="86">
        <f t="shared" si="12"/>
        <v>0</v>
      </c>
      <c r="L22" s="86">
        <f t="shared" si="13"/>
        <v>0</v>
      </c>
      <c r="M22" s="86">
        <f t="shared" si="14"/>
        <v>0</v>
      </c>
      <c r="O22" s="88" t="s">
        <v>246</v>
      </c>
    </row>
    <row r="23" spans="1:15" s="31" customFormat="1" ht="38.25">
      <c r="A23" s="192">
        <v>91</v>
      </c>
      <c r="B23" s="255" t="s">
        <v>242</v>
      </c>
      <c r="C23" s="111"/>
      <c r="D23" s="84" t="s">
        <v>20</v>
      </c>
      <c r="E23" s="247">
        <v>10</v>
      </c>
      <c r="F23" s="80"/>
      <c r="G23" s="215"/>
      <c r="H23" s="291"/>
      <c r="I23" s="86">
        <f t="shared" si="10"/>
        <v>0</v>
      </c>
      <c r="J23" s="86">
        <f t="shared" si="11"/>
        <v>0</v>
      </c>
      <c r="K23" s="86">
        <f t="shared" si="12"/>
        <v>0</v>
      </c>
      <c r="L23" s="86">
        <f t="shared" si="13"/>
        <v>0</v>
      </c>
      <c r="M23" s="86">
        <f t="shared" si="14"/>
        <v>0</v>
      </c>
      <c r="O23" s="88" t="s">
        <v>247</v>
      </c>
    </row>
    <row r="24" spans="1:15" s="31" customFormat="1">
      <c r="A24" s="73"/>
      <c r="B24" s="90"/>
      <c r="C24" s="42" t="s">
        <v>219</v>
      </c>
      <c r="D24" s="74"/>
      <c r="E24" s="90"/>
      <c r="F24" s="82"/>
      <c r="G24" s="214"/>
      <c r="H24" s="290"/>
      <c r="I24" s="83"/>
      <c r="J24" s="83"/>
      <c r="K24" s="83"/>
      <c r="L24" s="83"/>
      <c r="M24" s="83"/>
      <c r="N24" s="5"/>
      <c r="O24" s="90"/>
    </row>
    <row r="25" spans="1:15" s="31" customFormat="1" ht="38.25">
      <c r="A25" s="192">
        <v>92</v>
      </c>
      <c r="B25" s="255" t="s">
        <v>248</v>
      </c>
      <c r="C25" s="111"/>
      <c r="D25" s="84" t="s">
        <v>20</v>
      </c>
      <c r="E25" s="247">
        <v>20</v>
      </c>
      <c r="F25" s="80"/>
      <c r="G25" s="215"/>
      <c r="H25" s="291"/>
      <c r="I25" s="86">
        <f t="shared" si="10"/>
        <v>0</v>
      </c>
      <c r="J25" s="86">
        <f t="shared" si="11"/>
        <v>0</v>
      </c>
      <c r="K25" s="86">
        <f t="shared" si="12"/>
        <v>0</v>
      </c>
      <c r="L25" s="86">
        <f t="shared" si="13"/>
        <v>0</v>
      </c>
      <c r="M25" s="86">
        <f t="shared" si="14"/>
        <v>0</v>
      </c>
      <c r="O25" s="180" t="s">
        <v>250</v>
      </c>
    </row>
    <row r="26" spans="1:15" s="31" customFormat="1" ht="38.25">
      <c r="A26" s="192">
        <v>93</v>
      </c>
      <c r="B26" s="255" t="s">
        <v>249</v>
      </c>
      <c r="C26" s="111"/>
      <c r="D26" s="84" t="s">
        <v>20</v>
      </c>
      <c r="E26" s="247">
        <v>20</v>
      </c>
      <c r="F26" s="80"/>
      <c r="G26" s="215"/>
      <c r="H26" s="291"/>
      <c r="I26" s="86">
        <f t="shared" si="10"/>
        <v>0</v>
      </c>
      <c r="J26" s="86">
        <f t="shared" si="11"/>
        <v>0</v>
      </c>
      <c r="K26" s="86">
        <f t="shared" si="12"/>
        <v>0</v>
      </c>
      <c r="L26" s="86">
        <f t="shared" si="13"/>
        <v>0</v>
      </c>
      <c r="M26" s="86">
        <f t="shared" si="14"/>
        <v>0</v>
      </c>
      <c r="O26" s="272" t="s">
        <v>251</v>
      </c>
    </row>
    <row r="27" spans="1:15" s="31" customFormat="1">
      <c r="A27" s="73"/>
      <c r="B27" s="90"/>
      <c r="C27" s="42" t="s">
        <v>220</v>
      </c>
      <c r="D27" s="74"/>
      <c r="E27" s="90"/>
      <c r="F27" s="82"/>
      <c r="G27" s="214"/>
      <c r="H27" s="290"/>
      <c r="I27" s="83"/>
      <c r="J27" s="83"/>
      <c r="K27" s="83"/>
      <c r="L27" s="83"/>
      <c r="M27" s="83"/>
      <c r="N27" s="5"/>
      <c r="O27" s="90"/>
    </row>
    <row r="28" spans="1:15" s="31" customFormat="1" ht="38.25">
      <c r="A28" s="198">
        <v>94</v>
      </c>
      <c r="B28" s="255" t="s">
        <v>252</v>
      </c>
      <c r="C28" s="222"/>
      <c r="D28" s="75" t="s">
        <v>20</v>
      </c>
      <c r="E28" s="257">
        <v>10</v>
      </c>
      <c r="F28" s="80"/>
      <c r="G28" s="223"/>
      <c r="H28" s="295"/>
      <c r="I28" s="86">
        <f t="shared" si="10"/>
        <v>0</v>
      </c>
      <c r="J28" s="86">
        <f t="shared" si="11"/>
        <v>0</v>
      </c>
      <c r="K28" s="86">
        <f t="shared" si="12"/>
        <v>0</v>
      </c>
      <c r="L28" s="86">
        <f t="shared" si="13"/>
        <v>0</v>
      </c>
      <c r="M28" s="86">
        <f t="shared" si="14"/>
        <v>0</v>
      </c>
      <c r="O28" s="272" t="s">
        <v>253</v>
      </c>
    </row>
    <row r="29" spans="1:15" s="31" customFormat="1">
      <c r="A29" s="104"/>
      <c r="B29" s="109"/>
      <c r="C29" s="68" t="s">
        <v>221</v>
      </c>
      <c r="D29" s="105"/>
      <c r="E29" s="109"/>
      <c r="F29" s="82"/>
      <c r="G29" s="225"/>
      <c r="H29" s="296"/>
      <c r="I29" s="106"/>
      <c r="J29" s="106"/>
      <c r="K29" s="106"/>
      <c r="L29" s="106"/>
      <c r="M29" s="106"/>
      <c r="N29" s="5"/>
      <c r="O29" s="109"/>
    </row>
    <row r="30" spans="1:15" s="31" customFormat="1" ht="38.25">
      <c r="A30" s="194">
        <v>95</v>
      </c>
      <c r="B30" s="255" t="s">
        <v>946</v>
      </c>
      <c r="C30" s="224"/>
      <c r="D30" s="75" t="s">
        <v>20</v>
      </c>
      <c r="E30" s="174">
        <v>8</v>
      </c>
      <c r="F30" s="76"/>
      <c r="G30" s="223"/>
      <c r="H30" s="293"/>
      <c r="I30" s="77">
        <f t="shared" ref="I30" si="15">G30/100*H30</f>
        <v>0</v>
      </c>
      <c r="J30" s="77">
        <f t="shared" ref="J30" si="16">G30+I30</f>
        <v>0</v>
      </c>
      <c r="K30" s="77">
        <f t="shared" ref="K30" si="17">E30*G30</f>
        <v>0</v>
      </c>
      <c r="L30" s="77">
        <f t="shared" ref="L30" si="18">K30/100*H30</f>
        <v>0</v>
      </c>
      <c r="M30" s="77">
        <f t="shared" ref="M30" si="19">K30+L30</f>
        <v>0</v>
      </c>
      <c r="N30" s="72"/>
      <c r="O30" s="89" t="s">
        <v>255</v>
      </c>
    </row>
    <row r="31" spans="1:15" s="31" customFormat="1" ht="38.25">
      <c r="A31" s="198">
        <v>96</v>
      </c>
      <c r="B31" s="255" t="s">
        <v>254</v>
      </c>
      <c r="C31" s="222"/>
      <c r="D31" s="114" t="s">
        <v>20</v>
      </c>
      <c r="E31" s="257">
        <v>10</v>
      </c>
      <c r="F31" s="80"/>
      <c r="G31" s="227"/>
      <c r="H31" s="295"/>
      <c r="I31" s="115">
        <f t="shared" ref="I31" si="20">G31/100*H31</f>
        <v>0</v>
      </c>
      <c r="J31" s="115">
        <f t="shared" ref="J31" si="21">G31+I31</f>
        <v>0</v>
      </c>
      <c r="K31" s="115">
        <f t="shared" ref="K31" si="22">E31*G31</f>
        <v>0</v>
      </c>
      <c r="L31" s="115">
        <f t="shared" ref="L31" si="23">K31/100*H31</f>
        <v>0</v>
      </c>
      <c r="M31" s="115">
        <f t="shared" ref="M31" si="24">K31+L31</f>
        <v>0</v>
      </c>
      <c r="O31" s="89" t="s">
        <v>256</v>
      </c>
    </row>
    <row r="32" spans="1:15" s="31" customFormat="1">
      <c r="A32" s="104"/>
      <c r="B32" s="109"/>
      <c r="C32" s="68" t="s">
        <v>222</v>
      </c>
      <c r="D32" s="105"/>
      <c r="E32" s="109"/>
      <c r="F32" s="82"/>
      <c r="G32" s="225"/>
      <c r="H32" s="296"/>
      <c r="I32" s="106"/>
      <c r="J32" s="106"/>
      <c r="K32" s="106"/>
      <c r="L32" s="106"/>
      <c r="M32" s="106"/>
      <c r="N32" s="5"/>
      <c r="O32" s="109"/>
    </row>
    <row r="33" spans="1:16" s="31" customFormat="1" ht="38.25">
      <c r="A33" s="194">
        <v>97</v>
      </c>
      <c r="B33" s="255" t="s">
        <v>257</v>
      </c>
      <c r="C33" s="224"/>
      <c r="D33" s="75" t="s">
        <v>20</v>
      </c>
      <c r="E33" s="174">
        <v>20</v>
      </c>
      <c r="F33" s="76"/>
      <c r="G33" s="223"/>
      <c r="H33" s="293"/>
      <c r="I33" s="77">
        <f t="shared" ref="I33" si="25">G33/100*H33</f>
        <v>0</v>
      </c>
      <c r="J33" s="77">
        <f t="shared" ref="J33" si="26">G33+I33</f>
        <v>0</v>
      </c>
      <c r="K33" s="77">
        <f t="shared" ref="K33" si="27">E33*G33</f>
        <v>0</v>
      </c>
      <c r="L33" s="77">
        <f t="shared" ref="L33" si="28">K33/100*H33</f>
        <v>0</v>
      </c>
      <c r="M33" s="77">
        <f t="shared" ref="M33" si="29">K33+L33</f>
        <v>0</v>
      </c>
      <c r="N33" s="72"/>
      <c r="O33" s="89" t="s">
        <v>258</v>
      </c>
    </row>
    <row r="34" spans="1:16" s="31" customFormat="1">
      <c r="A34" s="116"/>
      <c r="B34" s="117"/>
      <c r="C34" s="64" t="s">
        <v>223</v>
      </c>
      <c r="D34" s="118"/>
      <c r="E34" s="117"/>
      <c r="F34" s="82"/>
      <c r="G34" s="228"/>
      <c r="H34" s="297"/>
      <c r="I34" s="119"/>
      <c r="J34" s="119"/>
      <c r="K34" s="119"/>
      <c r="L34" s="119"/>
      <c r="M34" s="119"/>
      <c r="N34" s="5"/>
      <c r="O34" s="117"/>
    </row>
    <row r="35" spans="1:16" s="31" customFormat="1" ht="38.25">
      <c r="A35" s="194">
        <v>98</v>
      </c>
      <c r="B35" s="255" t="s">
        <v>259</v>
      </c>
      <c r="C35" s="211"/>
      <c r="D35" s="75" t="s">
        <v>20</v>
      </c>
      <c r="E35" s="174">
        <v>15</v>
      </c>
      <c r="F35" s="76"/>
      <c r="G35" s="223"/>
      <c r="H35" s="293"/>
      <c r="I35" s="77">
        <f t="shared" ref="I35:I38" si="30">G35/100*H35</f>
        <v>0</v>
      </c>
      <c r="J35" s="77">
        <f t="shared" ref="J35:J38" si="31">G35+I35</f>
        <v>0</v>
      </c>
      <c r="K35" s="77">
        <f t="shared" ref="K35:K38" si="32">E35*G35</f>
        <v>0</v>
      </c>
      <c r="L35" s="77">
        <f t="shared" ref="L35:L38" si="33">K35/100*H35</f>
        <v>0</v>
      </c>
      <c r="M35" s="77">
        <f t="shared" ref="M35:M38" si="34">K35+L35</f>
        <v>0</v>
      </c>
      <c r="N35" s="72"/>
      <c r="O35" s="89" t="s">
        <v>263</v>
      </c>
    </row>
    <row r="36" spans="1:16" s="31" customFormat="1" ht="38.25">
      <c r="A36" s="198">
        <v>99</v>
      </c>
      <c r="B36" s="255" t="s">
        <v>260</v>
      </c>
      <c r="C36" s="226"/>
      <c r="D36" s="84" t="s">
        <v>20</v>
      </c>
      <c r="E36" s="247">
        <v>20</v>
      </c>
      <c r="F36" s="80"/>
      <c r="G36" s="215"/>
      <c r="H36" s="291"/>
      <c r="I36" s="86">
        <f t="shared" si="30"/>
        <v>0</v>
      </c>
      <c r="J36" s="86">
        <f t="shared" si="31"/>
        <v>0</v>
      </c>
      <c r="K36" s="86">
        <f t="shared" si="32"/>
        <v>0</v>
      </c>
      <c r="L36" s="86">
        <f t="shared" si="33"/>
        <v>0</v>
      </c>
      <c r="M36" s="86">
        <f t="shared" si="34"/>
        <v>0</v>
      </c>
      <c r="O36" s="89" t="s">
        <v>264</v>
      </c>
    </row>
    <row r="37" spans="1:16" s="31" customFormat="1" ht="38.25">
      <c r="A37" s="192">
        <v>100</v>
      </c>
      <c r="B37" s="255" t="s">
        <v>261</v>
      </c>
      <c r="C37" s="111"/>
      <c r="D37" s="84" t="s">
        <v>20</v>
      </c>
      <c r="E37" s="247">
        <v>30</v>
      </c>
      <c r="F37" s="80"/>
      <c r="G37" s="215"/>
      <c r="H37" s="291"/>
      <c r="I37" s="86">
        <f t="shared" si="30"/>
        <v>0</v>
      </c>
      <c r="J37" s="86">
        <f t="shared" si="31"/>
        <v>0</v>
      </c>
      <c r="K37" s="86">
        <f t="shared" si="32"/>
        <v>0</v>
      </c>
      <c r="L37" s="86">
        <f t="shared" si="33"/>
        <v>0</v>
      </c>
      <c r="M37" s="86">
        <f t="shared" si="34"/>
        <v>0</v>
      </c>
      <c r="O37" s="89" t="s">
        <v>265</v>
      </c>
    </row>
    <row r="38" spans="1:16" s="31" customFormat="1" ht="38.25">
      <c r="A38" s="191">
        <v>101</v>
      </c>
      <c r="B38" s="276" t="s">
        <v>262</v>
      </c>
      <c r="C38" s="208"/>
      <c r="D38" s="78" t="s">
        <v>20</v>
      </c>
      <c r="E38" s="246">
        <v>10</v>
      </c>
      <c r="F38" s="80"/>
      <c r="G38" s="213"/>
      <c r="H38" s="289"/>
      <c r="I38" s="81">
        <f t="shared" si="30"/>
        <v>0</v>
      </c>
      <c r="J38" s="81">
        <f t="shared" si="31"/>
        <v>0</v>
      </c>
      <c r="K38" s="81">
        <f t="shared" si="32"/>
        <v>0</v>
      </c>
      <c r="L38" s="81">
        <f t="shared" si="33"/>
        <v>0</v>
      </c>
      <c r="M38" s="81">
        <f t="shared" si="34"/>
        <v>0</v>
      </c>
      <c r="O38" s="183" t="s">
        <v>266</v>
      </c>
    </row>
    <row r="39" spans="1:16" s="31" customFormat="1">
      <c r="A39" s="120"/>
      <c r="B39" s="112"/>
      <c r="C39" s="121" t="s">
        <v>224</v>
      </c>
      <c r="D39" s="122"/>
      <c r="E39" s="112"/>
      <c r="F39" s="123"/>
      <c r="G39" s="229"/>
      <c r="H39" s="298"/>
      <c r="I39" s="124"/>
      <c r="J39" s="124"/>
      <c r="K39" s="124"/>
      <c r="L39" s="124"/>
      <c r="M39" s="124"/>
      <c r="N39" s="125"/>
      <c r="O39" s="112"/>
    </row>
    <row r="40" spans="1:16" s="31" customFormat="1" ht="38.25">
      <c r="A40" s="192">
        <v>102</v>
      </c>
      <c r="B40" s="107" t="s">
        <v>267</v>
      </c>
      <c r="C40" s="111"/>
      <c r="D40" s="84" t="s">
        <v>20</v>
      </c>
      <c r="E40" s="247">
        <v>10</v>
      </c>
      <c r="F40" s="80"/>
      <c r="G40" s="215"/>
      <c r="H40" s="291"/>
      <c r="I40" s="86">
        <f t="shared" ref="I40" si="35">G40/100*H40</f>
        <v>0</v>
      </c>
      <c r="J40" s="86">
        <f t="shared" ref="J40" si="36">G40+I40</f>
        <v>0</v>
      </c>
      <c r="K40" s="86">
        <f t="shared" ref="K40" si="37">E40*G40</f>
        <v>0</v>
      </c>
      <c r="L40" s="86">
        <f t="shared" ref="L40" si="38">K40/100*H40</f>
        <v>0</v>
      </c>
      <c r="M40" s="86">
        <f t="shared" ref="M40" si="39">K40+L40</f>
        <v>0</v>
      </c>
      <c r="O40" s="274" t="s">
        <v>269</v>
      </c>
    </row>
    <row r="41" spans="1:16" s="31" customFormat="1" ht="38.25">
      <c r="A41" s="191">
        <v>103</v>
      </c>
      <c r="B41" s="276" t="s">
        <v>268</v>
      </c>
      <c r="C41" s="208"/>
      <c r="D41" s="78" t="s">
        <v>20</v>
      </c>
      <c r="E41" s="246">
        <v>10</v>
      </c>
      <c r="F41" s="80"/>
      <c r="G41" s="213"/>
      <c r="H41" s="289"/>
      <c r="I41" s="81">
        <f t="shared" ref="I41" si="40">G41/100*H41</f>
        <v>0</v>
      </c>
      <c r="J41" s="81">
        <f t="shared" ref="J41" si="41">G41+I41</f>
        <v>0</v>
      </c>
      <c r="K41" s="81">
        <f t="shared" ref="K41" si="42">E41*G41</f>
        <v>0</v>
      </c>
      <c r="L41" s="81">
        <f t="shared" ref="L41" si="43">K41/100*H41</f>
        <v>0</v>
      </c>
      <c r="M41" s="81">
        <f t="shared" ref="M41" si="44">K41+L41</f>
        <v>0</v>
      </c>
      <c r="O41" s="275" t="s">
        <v>270</v>
      </c>
    </row>
    <row r="42" spans="1:16" s="31" customFormat="1">
      <c r="A42" s="120"/>
      <c r="B42" s="112"/>
      <c r="C42" s="121" t="s">
        <v>225</v>
      </c>
      <c r="D42" s="122"/>
      <c r="E42" s="112"/>
      <c r="F42" s="123"/>
      <c r="G42" s="229"/>
      <c r="H42" s="298"/>
      <c r="I42" s="124"/>
      <c r="J42" s="124"/>
      <c r="K42" s="124"/>
      <c r="L42" s="124"/>
      <c r="M42" s="124"/>
      <c r="N42" s="125"/>
      <c r="O42" s="112"/>
    </row>
    <row r="43" spans="1:16" s="31" customFormat="1" ht="38.25">
      <c r="A43" s="192">
        <v>104</v>
      </c>
      <c r="B43" s="107" t="s">
        <v>271</v>
      </c>
      <c r="C43" s="111"/>
      <c r="D43" s="84" t="s">
        <v>20</v>
      </c>
      <c r="E43" s="247">
        <v>10</v>
      </c>
      <c r="F43" s="80"/>
      <c r="G43" s="215"/>
      <c r="H43" s="291"/>
      <c r="I43" s="86">
        <f t="shared" ref="I43" si="45">G43/100*H43</f>
        <v>0</v>
      </c>
      <c r="J43" s="86">
        <f t="shared" ref="J43" si="46">G43+I43</f>
        <v>0</v>
      </c>
      <c r="K43" s="86">
        <f t="shared" ref="K43" si="47">E43*G43</f>
        <v>0</v>
      </c>
      <c r="L43" s="86">
        <f t="shared" ref="L43" si="48">K43/100*H43</f>
        <v>0</v>
      </c>
      <c r="M43" s="86">
        <f t="shared" ref="M43" si="49">K43+L43</f>
        <v>0</v>
      </c>
      <c r="O43" s="274" t="s">
        <v>274</v>
      </c>
    </row>
    <row r="44" spans="1:16" s="31" customFormat="1" ht="38.25">
      <c r="A44" s="192">
        <v>105</v>
      </c>
      <c r="B44" s="255" t="s">
        <v>272</v>
      </c>
      <c r="C44" s="111"/>
      <c r="D44" s="84" t="s">
        <v>20</v>
      </c>
      <c r="E44" s="247">
        <v>8</v>
      </c>
      <c r="F44" s="80"/>
      <c r="G44" s="215"/>
      <c r="H44" s="291"/>
      <c r="I44" s="86">
        <f t="shared" ref="I44" si="50">G44/100*H44</f>
        <v>0</v>
      </c>
      <c r="J44" s="86">
        <f t="shared" ref="J44" si="51">G44+I44</f>
        <v>0</v>
      </c>
      <c r="K44" s="86">
        <f t="shared" ref="K44" si="52">E44*G44</f>
        <v>0</v>
      </c>
      <c r="L44" s="86">
        <f t="shared" ref="L44" si="53">K44/100*H44</f>
        <v>0</v>
      </c>
      <c r="M44" s="86">
        <f t="shared" ref="M44" si="54">K44+L44</f>
        <v>0</v>
      </c>
      <c r="O44" s="272" t="s">
        <v>275</v>
      </c>
    </row>
    <row r="45" spans="1:16" s="31" customFormat="1" ht="38.25">
      <c r="A45" s="194">
        <v>106</v>
      </c>
      <c r="B45" s="255" t="s">
        <v>273</v>
      </c>
      <c r="C45" s="224"/>
      <c r="D45" s="75" t="s">
        <v>20</v>
      </c>
      <c r="E45" s="174">
        <v>8</v>
      </c>
      <c r="F45" s="76"/>
      <c r="G45" s="223"/>
      <c r="H45" s="293"/>
      <c r="I45" s="77">
        <f t="shared" si="10"/>
        <v>0</v>
      </c>
      <c r="J45" s="77">
        <f t="shared" si="11"/>
        <v>0</v>
      </c>
      <c r="K45" s="77">
        <f t="shared" si="12"/>
        <v>0</v>
      </c>
      <c r="L45" s="77">
        <f t="shared" si="13"/>
        <v>0</v>
      </c>
      <c r="M45" s="77">
        <f t="shared" si="14"/>
        <v>0</v>
      </c>
      <c r="O45" s="272" t="s">
        <v>276</v>
      </c>
    </row>
    <row r="46" spans="1:16" ht="15.75" thickBot="1">
      <c r="A46" s="7"/>
      <c r="B46" s="8"/>
      <c r="C46" s="8"/>
      <c r="D46" s="8"/>
      <c r="E46" s="8"/>
      <c r="F46" s="7"/>
      <c r="G46" s="9"/>
      <c r="H46" s="9"/>
      <c r="I46" s="10"/>
      <c r="J46" s="10"/>
      <c r="K46" s="10"/>
      <c r="L46" s="10"/>
      <c r="M46" s="10"/>
      <c r="N46" s="7"/>
      <c r="O46" s="58"/>
      <c r="P46" s="7"/>
    </row>
    <row r="47" spans="1:16" ht="45.75" thickBot="1">
      <c r="A47" s="7"/>
      <c r="B47" s="8"/>
      <c r="C47" s="8"/>
      <c r="D47" s="8"/>
      <c r="E47" s="8"/>
      <c r="F47" s="7"/>
      <c r="G47" s="12"/>
      <c r="H47" s="12"/>
      <c r="I47" s="12"/>
      <c r="J47" s="12"/>
      <c r="K47" s="13">
        <f>SUM(K12:K46)</f>
        <v>0</v>
      </c>
      <c r="L47" s="14"/>
      <c r="M47" s="26">
        <f>SUM(M12:M46)</f>
        <v>0</v>
      </c>
      <c r="N47" s="30"/>
      <c r="O47" s="59" t="s">
        <v>53</v>
      </c>
      <c r="P47" s="7"/>
    </row>
    <row r="48" spans="1:16">
      <c r="A48" s="7"/>
      <c r="B48" s="8"/>
      <c r="C48" s="8"/>
      <c r="D48" s="8"/>
      <c r="E48" s="8"/>
      <c r="F48" s="7"/>
      <c r="G48" s="14"/>
      <c r="H48" s="9"/>
      <c r="I48" s="14"/>
      <c r="J48" s="14"/>
      <c r="K48" s="14"/>
      <c r="L48" s="14"/>
      <c r="M48" s="14"/>
      <c r="N48" s="7"/>
      <c r="O48"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3"/>
  <sheetViews>
    <sheetView topLeftCell="A70" zoomScale="85" zoomScaleNormal="85" zoomScaleSheetLayoutView="59" workbookViewId="0">
      <selection activeCell="C66" sqref="C66"/>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954</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126" t="s">
        <v>0</v>
      </c>
      <c r="B10" s="126" t="s">
        <v>1</v>
      </c>
      <c r="C10" s="126" t="s">
        <v>2</v>
      </c>
      <c r="D10" s="126" t="s">
        <v>21</v>
      </c>
      <c r="E10" s="126" t="s">
        <v>3</v>
      </c>
      <c r="F10" s="45"/>
      <c r="G10" s="126" t="s">
        <v>22</v>
      </c>
      <c r="H10" s="126" t="s">
        <v>19</v>
      </c>
      <c r="I10" s="126" t="s">
        <v>25</v>
      </c>
      <c r="J10" s="126" t="s">
        <v>26</v>
      </c>
      <c r="K10" s="126" t="s">
        <v>27</v>
      </c>
      <c r="L10" s="126" t="s">
        <v>28</v>
      </c>
      <c r="M10" s="126" t="s">
        <v>29</v>
      </c>
      <c r="N10" s="43"/>
      <c r="O10" s="127" t="s">
        <v>24</v>
      </c>
    </row>
    <row r="11" spans="1:17">
      <c r="A11" s="128"/>
      <c r="B11" s="129"/>
      <c r="C11" s="121" t="s">
        <v>277</v>
      </c>
      <c r="D11" s="129"/>
      <c r="E11" s="134"/>
      <c r="F11" s="136"/>
      <c r="G11" s="135"/>
      <c r="H11" s="131"/>
      <c r="I11" s="130"/>
      <c r="J11" s="130"/>
      <c r="K11" s="130"/>
      <c r="L11" s="130"/>
      <c r="M11" s="130"/>
      <c r="N11" s="125"/>
      <c r="O11" s="65"/>
    </row>
    <row r="12" spans="1:17" ht="38.25">
      <c r="A12" s="192">
        <v>107</v>
      </c>
      <c r="B12" s="260" t="s">
        <v>281</v>
      </c>
      <c r="C12" s="111"/>
      <c r="D12" s="84" t="s">
        <v>20</v>
      </c>
      <c r="E12" s="145">
        <v>7</v>
      </c>
      <c r="F12" s="80"/>
      <c r="G12" s="215"/>
      <c r="H12" s="291"/>
      <c r="I12" s="86">
        <f>G12/100*H12</f>
        <v>0</v>
      </c>
      <c r="J12" s="86">
        <f>G12+I12</f>
        <v>0</v>
      </c>
      <c r="K12" s="86">
        <f>E12*G12</f>
        <v>0</v>
      </c>
      <c r="L12" s="86">
        <f>K12/100*H12</f>
        <v>0</v>
      </c>
      <c r="M12" s="86">
        <f>K12+L12</f>
        <v>0</v>
      </c>
      <c r="N12" s="31"/>
      <c r="O12" s="140" t="s">
        <v>286</v>
      </c>
    </row>
    <row r="13" spans="1:17" ht="25.5">
      <c r="A13" s="192">
        <v>108</v>
      </c>
      <c r="B13" s="260" t="s">
        <v>282</v>
      </c>
      <c r="C13" s="111"/>
      <c r="D13" s="84" t="s">
        <v>20</v>
      </c>
      <c r="E13" s="145">
        <v>10</v>
      </c>
      <c r="F13" s="80"/>
      <c r="G13" s="215"/>
      <c r="H13" s="291"/>
      <c r="I13" s="86">
        <f>G13/100*H13</f>
        <v>0</v>
      </c>
      <c r="J13" s="86">
        <f>G13+I13</f>
        <v>0</v>
      </c>
      <c r="K13" s="86">
        <f>E13*G13</f>
        <v>0</v>
      </c>
      <c r="L13" s="86">
        <f>K13/100*H13</f>
        <v>0</v>
      </c>
      <c r="M13" s="86">
        <f>K13+L13</f>
        <v>0</v>
      </c>
      <c r="N13" s="31"/>
      <c r="O13" s="140" t="s">
        <v>287</v>
      </c>
    </row>
    <row r="14" spans="1:17">
      <c r="A14" s="73"/>
      <c r="B14" s="90"/>
      <c r="C14" s="42" t="s">
        <v>278</v>
      </c>
      <c r="D14" s="74"/>
      <c r="E14" s="146"/>
      <c r="F14" s="82"/>
      <c r="G14" s="214"/>
      <c r="H14" s="290"/>
      <c r="I14" s="83"/>
      <c r="J14" s="83"/>
      <c r="K14" s="83"/>
      <c r="L14" s="83"/>
      <c r="M14" s="83"/>
      <c r="O14" s="90"/>
    </row>
    <row r="15" spans="1:17" ht="38.25">
      <c r="A15" s="192">
        <v>109</v>
      </c>
      <c r="B15" s="260" t="s">
        <v>283</v>
      </c>
      <c r="C15" s="111"/>
      <c r="D15" s="84" t="s">
        <v>20</v>
      </c>
      <c r="E15" s="145">
        <v>25</v>
      </c>
      <c r="F15" s="80"/>
      <c r="G15" s="215"/>
      <c r="H15" s="291"/>
      <c r="I15" s="86">
        <f t="shared" ref="I15:I29" si="0">G15/100*H15</f>
        <v>0</v>
      </c>
      <c r="J15" s="86">
        <f t="shared" ref="J15:J29" si="1">G15+I15</f>
        <v>0</v>
      </c>
      <c r="K15" s="86">
        <f t="shared" ref="K15:K29" si="2">E15*G15</f>
        <v>0</v>
      </c>
      <c r="L15" s="86">
        <f t="shared" ref="L15:L29" si="3">K15/100*H15</f>
        <v>0</v>
      </c>
      <c r="M15" s="86">
        <f t="shared" ref="M15:M30" si="4">K15+L15</f>
        <v>0</v>
      </c>
      <c r="N15" s="31"/>
      <c r="O15" s="140" t="s">
        <v>288</v>
      </c>
    </row>
    <row r="16" spans="1:17" ht="25.5">
      <c r="A16" s="192">
        <v>110</v>
      </c>
      <c r="B16" s="260" t="s">
        <v>284</v>
      </c>
      <c r="C16" s="111"/>
      <c r="D16" s="84" t="s">
        <v>20</v>
      </c>
      <c r="E16" s="145">
        <v>25</v>
      </c>
      <c r="F16" s="80"/>
      <c r="G16" s="215"/>
      <c r="H16" s="291"/>
      <c r="I16" s="86">
        <f t="shared" si="0"/>
        <v>0</v>
      </c>
      <c r="J16" s="86">
        <f t="shared" si="1"/>
        <v>0</v>
      </c>
      <c r="K16" s="86">
        <f t="shared" si="2"/>
        <v>0</v>
      </c>
      <c r="L16" s="86">
        <f t="shared" si="3"/>
        <v>0</v>
      </c>
      <c r="M16" s="86">
        <f t="shared" si="4"/>
        <v>0</v>
      </c>
      <c r="N16" s="31"/>
      <c r="O16" s="140" t="s">
        <v>289</v>
      </c>
    </row>
    <row r="17" spans="1:15" s="31" customFormat="1" ht="25.5">
      <c r="A17" s="192">
        <v>111</v>
      </c>
      <c r="B17" s="260" t="s">
        <v>285</v>
      </c>
      <c r="C17" s="111"/>
      <c r="D17" s="84" t="s">
        <v>20</v>
      </c>
      <c r="E17" s="145">
        <v>20</v>
      </c>
      <c r="F17" s="80"/>
      <c r="G17" s="215"/>
      <c r="H17" s="291"/>
      <c r="I17" s="86">
        <f t="shared" si="0"/>
        <v>0</v>
      </c>
      <c r="J17" s="86">
        <f t="shared" si="1"/>
        <v>0</v>
      </c>
      <c r="K17" s="86">
        <f t="shared" si="2"/>
        <v>0</v>
      </c>
      <c r="L17" s="86">
        <f t="shared" si="3"/>
        <v>0</v>
      </c>
      <c r="M17" s="86">
        <f t="shared" si="4"/>
        <v>0</v>
      </c>
      <c r="O17" s="140" t="s">
        <v>290</v>
      </c>
    </row>
    <row r="18" spans="1:15" s="31" customFormat="1">
      <c r="A18" s="73"/>
      <c r="B18" s="90"/>
      <c r="C18" s="42" t="s">
        <v>279</v>
      </c>
      <c r="D18" s="74"/>
      <c r="E18" s="146"/>
      <c r="F18" s="82"/>
      <c r="G18" s="214"/>
      <c r="H18" s="290"/>
      <c r="I18" s="83"/>
      <c r="J18" s="83"/>
      <c r="K18" s="83"/>
      <c r="L18" s="83"/>
      <c r="M18" s="83"/>
      <c r="N18" s="5"/>
      <c r="O18" s="90"/>
    </row>
    <row r="19" spans="1:15" s="31" customFormat="1" ht="25.5">
      <c r="A19" s="192">
        <v>112</v>
      </c>
      <c r="B19" s="260" t="s">
        <v>297</v>
      </c>
      <c r="C19" s="111"/>
      <c r="D19" s="84" t="s">
        <v>20</v>
      </c>
      <c r="E19" s="145">
        <v>20</v>
      </c>
      <c r="F19" s="80"/>
      <c r="G19" s="215"/>
      <c r="H19" s="291"/>
      <c r="I19" s="86">
        <f t="shared" si="0"/>
        <v>0</v>
      </c>
      <c r="J19" s="86">
        <f t="shared" si="1"/>
        <v>0</v>
      </c>
      <c r="K19" s="86">
        <f t="shared" si="2"/>
        <v>0</v>
      </c>
      <c r="L19" s="86">
        <f t="shared" si="3"/>
        <v>0</v>
      </c>
      <c r="M19" s="86">
        <f t="shared" si="4"/>
        <v>0</v>
      </c>
      <c r="O19" s="140" t="s">
        <v>291</v>
      </c>
    </row>
    <row r="20" spans="1:15" s="31" customFormat="1" ht="38.25">
      <c r="A20" s="192">
        <v>113</v>
      </c>
      <c r="B20" s="260" t="s">
        <v>298</v>
      </c>
      <c r="C20" s="111"/>
      <c r="D20" s="84" t="s">
        <v>20</v>
      </c>
      <c r="E20" s="145">
        <v>15</v>
      </c>
      <c r="F20" s="80"/>
      <c r="G20" s="215"/>
      <c r="H20" s="291"/>
      <c r="I20" s="86">
        <f t="shared" si="0"/>
        <v>0</v>
      </c>
      <c r="J20" s="86">
        <f t="shared" si="1"/>
        <v>0</v>
      </c>
      <c r="K20" s="86">
        <f t="shared" si="2"/>
        <v>0</v>
      </c>
      <c r="L20" s="86">
        <f t="shared" si="3"/>
        <v>0</v>
      </c>
      <c r="M20" s="86">
        <f t="shared" si="4"/>
        <v>0</v>
      </c>
      <c r="O20" s="140" t="s">
        <v>292</v>
      </c>
    </row>
    <row r="21" spans="1:15" s="31" customFormat="1" ht="25.5">
      <c r="A21" s="192">
        <v>114</v>
      </c>
      <c r="B21" s="260" t="s">
        <v>299</v>
      </c>
      <c r="C21" s="111"/>
      <c r="D21" s="84" t="s">
        <v>20</v>
      </c>
      <c r="E21" s="145">
        <v>20</v>
      </c>
      <c r="F21" s="80"/>
      <c r="G21" s="215"/>
      <c r="H21" s="291"/>
      <c r="I21" s="86">
        <f t="shared" si="0"/>
        <v>0</v>
      </c>
      <c r="J21" s="86">
        <f t="shared" si="1"/>
        <v>0</v>
      </c>
      <c r="K21" s="86">
        <f t="shared" si="2"/>
        <v>0</v>
      </c>
      <c r="L21" s="86">
        <f t="shared" si="3"/>
        <v>0</v>
      </c>
      <c r="M21" s="86">
        <f t="shared" si="4"/>
        <v>0</v>
      </c>
      <c r="O21" s="140" t="s">
        <v>293</v>
      </c>
    </row>
    <row r="22" spans="1:15" s="31" customFormat="1">
      <c r="A22" s="73"/>
      <c r="B22" s="90"/>
      <c r="C22" s="42" t="s">
        <v>280</v>
      </c>
      <c r="D22" s="74"/>
      <c r="E22" s="146"/>
      <c r="F22" s="82"/>
      <c r="G22" s="214"/>
      <c r="H22" s="290"/>
      <c r="I22" s="83"/>
      <c r="J22" s="83"/>
      <c r="K22" s="83"/>
      <c r="L22" s="83"/>
      <c r="M22" s="278">
        <f t="shared" si="4"/>
        <v>0</v>
      </c>
      <c r="N22" s="5"/>
      <c r="O22" s="90"/>
    </row>
    <row r="23" spans="1:15" s="31" customFormat="1" ht="38.25">
      <c r="A23" s="192">
        <v>115</v>
      </c>
      <c r="B23" s="260" t="s">
        <v>294</v>
      </c>
      <c r="C23" s="230"/>
      <c r="D23" s="75" t="s">
        <v>20</v>
      </c>
      <c r="E23" s="145">
        <v>15</v>
      </c>
      <c r="F23" s="80"/>
      <c r="G23" s="223"/>
      <c r="H23" s="291"/>
      <c r="I23" s="86">
        <f t="shared" si="0"/>
        <v>0</v>
      </c>
      <c r="J23" s="86">
        <f t="shared" si="1"/>
        <v>0</v>
      </c>
      <c r="K23" s="86">
        <f t="shared" si="2"/>
        <v>0</v>
      </c>
      <c r="L23" s="86">
        <f t="shared" si="3"/>
        <v>0</v>
      </c>
      <c r="M23" s="86">
        <f t="shared" si="4"/>
        <v>0</v>
      </c>
      <c r="O23" s="140" t="s">
        <v>300</v>
      </c>
    </row>
    <row r="24" spans="1:15" s="31" customFormat="1" ht="38.25">
      <c r="A24" s="192">
        <v>116</v>
      </c>
      <c r="B24" s="260" t="s">
        <v>295</v>
      </c>
      <c r="C24" s="230"/>
      <c r="D24" s="75" t="s">
        <v>20</v>
      </c>
      <c r="E24" s="145">
        <v>15</v>
      </c>
      <c r="F24" s="80"/>
      <c r="G24" s="223"/>
      <c r="H24" s="291"/>
      <c r="I24" s="86">
        <f t="shared" si="0"/>
        <v>0</v>
      </c>
      <c r="J24" s="86">
        <f t="shared" si="1"/>
        <v>0</v>
      </c>
      <c r="K24" s="86">
        <f t="shared" si="2"/>
        <v>0</v>
      </c>
      <c r="L24" s="86">
        <f t="shared" si="3"/>
        <v>0</v>
      </c>
      <c r="M24" s="86">
        <f t="shared" si="4"/>
        <v>0</v>
      </c>
      <c r="O24" s="140" t="s">
        <v>301</v>
      </c>
    </row>
    <row r="25" spans="1:15" s="31" customFormat="1" ht="25.5">
      <c r="A25" s="198">
        <v>117</v>
      </c>
      <c r="B25" s="260" t="s">
        <v>296</v>
      </c>
      <c r="C25" s="222"/>
      <c r="D25" s="75" t="s">
        <v>20</v>
      </c>
      <c r="E25" s="147">
        <v>20</v>
      </c>
      <c r="F25" s="80"/>
      <c r="G25" s="223"/>
      <c r="H25" s="295"/>
      <c r="I25" s="86">
        <f t="shared" si="0"/>
        <v>0</v>
      </c>
      <c r="J25" s="86">
        <f t="shared" si="1"/>
        <v>0</v>
      </c>
      <c r="K25" s="86">
        <f t="shared" si="2"/>
        <v>0</v>
      </c>
      <c r="L25" s="86">
        <f t="shared" si="3"/>
        <v>0</v>
      </c>
      <c r="M25" s="86">
        <f t="shared" si="4"/>
        <v>0</v>
      </c>
      <c r="O25" s="140" t="s">
        <v>302</v>
      </c>
    </row>
    <row r="26" spans="1:15" s="31" customFormat="1">
      <c r="A26" s="73"/>
      <c r="B26" s="90"/>
      <c r="C26" s="42" t="s">
        <v>385</v>
      </c>
      <c r="D26" s="74"/>
      <c r="E26" s="146"/>
      <c r="F26" s="82"/>
      <c r="G26" s="214"/>
      <c r="H26" s="290"/>
      <c r="I26" s="83"/>
      <c r="J26" s="83"/>
      <c r="K26" s="83"/>
      <c r="L26" s="83"/>
      <c r="M26" s="279">
        <f t="shared" si="4"/>
        <v>0</v>
      </c>
      <c r="N26" s="44"/>
      <c r="O26" s="156"/>
    </row>
    <row r="27" spans="1:15" s="31" customFormat="1" ht="25.5">
      <c r="A27" s="194">
        <v>118</v>
      </c>
      <c r="B27" s="260" t="s">
        <v>303</v>
      </c>
      <c r="C27" s="224"/>
      <c r="D27" s="75" t="s">
        <v>20</v>
      </c>
      <c r="E27" s="148">
        <v>10</v>
      </c>
      <c r="F27" s="96"/>
      <c r="G27" s="223"/>
      <c r="H27" s="293"/>
      <c r="I27" s="86">
        <f t="shared" si="0"/>
        <v>0</v>
      </c>
      <c r="J27" s="86">
        <f t="shared" si="1"/>
        <v>0</v>
      </c>
      <c r="K27" s="86">
        <f t="shared" si="2"/>
        <v>0</v>
      </c>
      <c r="L27" s="86">
        <f t="shared" si="3"/>
        <v>0</v>
      </c>
      <c r="M27" s="86">
        <f t="shared" si="4"/>
        <v>0</v>
      </c>
      <c r="N27" s="51"/>
      <c r="O27" s="141" t="s">
        <v>304</v>
      </c>
    </row>
    <row r="28" spans="1:15" s="31" customFormat="1">
      <c r="A28" s="73"/>
      <c r="B28" s="90"/>
      <c r="C28" s="42" t="s">
        <v>386</v>
      </c>
      <c r="D28" s="74"/>
      <c r="E28" s="146"/>
      <c r="F28" s="82"/>
      <c r="G28" s="214"/>
      <c r="H28" s="290"/>
      <c r="I28" s="83"/>
      <c r="J28" s="83"/>
      <c r="K28" s="83"/>
      <c r="L28" s="83"/>
      <c r="M28" s="280">
        <f t="shared" si="4"/>
        <v>0</v>
      </c>
      <c r="N28" s="44"/>
      <c r="O28" s="155"/>
    </row>
    <row r="29" spans="1:15" s="31" customFormat="1" ht="38.25">
      <c r="A29" s="199">
        <v>119</v>
      </c>
      <c r="B29" s="260" t="s">
        <v>305</v>
      </c>
      <c r="C29" s="231"/>
      <c r="D29" s="132" t="s">
        <v>20</v>
      </c>
      <c r="E29" s="149">
        <v>10</v>
      </c>
      <c r="F29" s="103"/>
      <c r="G29" s="232"/>
      <c r="H29" s="299"/>
      <c r="I29" s="86">
        <f t="shared" si="0"/>
        <v>0</v>
      </c>
      <c r="J29" s="86">
        <f t="shared" si="1"/>
        <v>0</v>
      </c>
      <c r="K29" s="86">
        <f t="shared" si="2"/>
        <v>0</v>
      </c>
      <c r="L29" s="86">
        <f t="shared" si="3"/>
        <v>0</v>
      </c>
      <c r="M29" s="86">
        <f t="shared" si="4"/>
        <v>0</v>
      </c>
      <c r="N29" s="62"/>
      <c r="O29" s="142" t="s">
        <v>307</v>
      </c>
    </row>
    <row r="30" spans="1:15" s="31" customFormat="1" ht="38.25">
      <c r="A30" s="194">
        <v>120</v>
      </c>
      <c r="B30" s="260" t="s">
        <v>306</v>
      </c>
      <c r="C30" s="224"/>
      <c r="D30" s="75" t="s">
        <v>20</v>
      </c>
      <c r="E30" s="148">
        <v>15</v>
      </c>
      <c r="F30" s="137"/>
      <c r="G30" s="223"/>
      <c r="H30" s="293"/>
      <c r="I30" s="77">
        <f t="shared" ref="I30" si="5">G30/100*H30</f>
        <v>0</v>
      </c>
      <c r="J30" s="77">
        <f t="shared" ref="J30" si="6">G30+I30</f>
        <v>0</v>
      </c>
      <c r="K30" s="77">
        <f t="shared" ref="K30" si="7">E30*G30</f>
        <v>0</v>
      </c>
      <c r="L30" s="77">
        <f t="shared" ref="L30" si="8">K30/100*H30</f>
        <v>0</v>
      </c>
      <c r="M30" s="154">
        <f t="shared" si="4"/>
        <v>0</v>
      </c>
      <c r="N30" s="62"/>
      <c r="O30" s="141" t="s">
        <v>308</v>
      </c>
    </row>
    <row r="31" spans="1:15" s="31" customFormat="1">
      <c r="A31" s="116"/>
      <c r="B31" s="117"/>
      <c r="C31" s="64" t="s">
        <v>387</v>
      </c>
      <c r="D31" s="118"/>
      <c r="E31" s="150"/>
      <c r="F31" s="138"/>
      <c r="G31" s="233"/>
      <c r="H31" s="297"/>
      <c r="I31" s="119"/>
      <c r="J31" s="119"/>
      <c r="K31" s="119"/>
      <c r="L31" s="119"/>
      <c r="M31" s="157"/>
      <c r="N31" s="44"/>
      <c r="O31" s="158"/>
    </row>
    <row r="32" spans="1:15" s="31" customFormat="1" ht="38.25">
      <c r="A32" s="194">
        <v>121</v>
      </c>
      <c r="B32" s="260" t="s">
        <v>309</v>
      </c>
      <c r="C32" s="211"/>
      <c r="D32" s="75" t="s">
        <v>20</v>
      </c>
      <c r="E32" s="148">
        <v>10</v>
      </c>
      <c r="F32" s="139"/>
      <c r="G32" s="223"/>
      <c r="H32" s="293"/>
      <c r="I32" s="77">
        <f t="shared" ref="I32:I35" si="9">G32/100*H32</f>
        <v>0</v>
      </c>
      <c r="J32" s="77">
        <f t="shared" ref="J32:J35" si="10">G32+I32</f>
        <v>0</v>
      </c>
      <c r="K32" s="77">
        <f t="shared" ref="K32:K35" si="11">E32*G32</f>
        <v>0</v>
      </c>
      <c r="L32" s="77">
        <f t="shared" ref="L32:L35" si="12">K32/100*H32</f>
        <v>0</v>
      </c>
      <c r="M32" s="154">
        <f t="shared" ref="M32:M35" si="13">K32+L32</f>
        <v>0</v>
      </c>
      <c r="N32" s="62"/>
      <c r="O32" s="141" t="s">
        <v>313</v>
      </c>
    </row>
    <row r="33" spans="1:15" s="31" customFormat="1" ht="38.25">
      <c r="A33" s="198">
        <v>122</v>
      </c>
      <c r="B33" s="260" t="s">
        <v>310</v>
      </c>
      <c r="C33" s="226"/>
      <c r="D33" s="84" t="s">
        <v>20</v>
      </c>
      <c r="E33" s="145">
        <v>10</v>
      </c>
      <c r="F33" s="80"/>
      <c r="G33" s="215"/>
      <c r="H33" s="291"/>
      <c r="I33" s="86">
        <f t="shared" si="9"/>
        <v>0</v>
      </c>
      <c r="J33" s="86">
        <f t="shared" si="10"/>
        <v>0</v>
      </c>
      <c r="K33" s="86">
        <f t="shared" si="11"/>
        <v>0</v>
      </c>
      <c r="L33" s="86">
        <f t="shared" si="12"/>
        <v>0</v>
      </c>
      <c r="M33" s="86">
        <f t="shared" si="13"/>
        <v>0</v>
      </c>
      <c r="O33" s="141" t="s">
        <v>314</v>
      </c>
    </row>
    <row r="34" spans="1:15" s="31" customFormat="1" ht="38.25">
      <c r="A34" s="192">
        <v>123</v>
      </c>
      <c r="B34" s="260" t="s">
        <v>311</v>
      </c>
      <c r="C34" s="111"/>
      <c r="D34" s="84" t="s">
        <v>20</v>
      </c>
      <c r="E34" s="145">
        <v>20</v>
      </c>
      <c r="F34" s="80"/>
      <c r="G34" s="215"/>
      <c r="H34" s="291"/>
      <c r="I34" s="86">
        <f t="shared" si="9"/>
        <v>0</v>
      </c>
      <c r="J34" s="86">
        <f t="shared" si="10"/>
        <v>0</v>
      </c>
      <c r="K34" s="86">
        <f t="shared" si="11"/>
        <v>0</v>
      </c>
      <c r="L34" s="86">
        <f t="shared" si="12"/>
        <v>0</v>
      </c>
      <c r="M34" s="86">
        <f t="shared" si="13"/>
        <v>0</v>
      </c>
      <c r="O34" s="141" t="s">
        <v>315</v>
      </c>
    </row>
    <row r="35" spans="1:15" s="31" customFormat="1" ht="38.25">
      <c r="A35" s="191">
        <v>124</v>
      </c>
      <c r="B35" s="260" t="s">
        <v>312</v>
      </c>
      <c r="C35" s="208"/>
      <c r="D35" s="78" t="s">
        <v>20</v>
      </c>
      <c r="E35" s="151">
        <v>20</v>
      </c>
      <c r="F35" s="80"/>
      <c r="G35" s="213"/>
      <c r="H35" s="289"/>
      <c r="I35" s="81">
        <f t="shared" si="9"/>
        <v>0</v>
      </c>
      <c r="J35" s="81">
        <f t="shared" si="10"/>
        <v>0</v>
      </c>
      <c r="K35" s="81">
        <f t="shared" si="11"/>
        <v>0</v>
      </c>
      <c r="L35" s="81">
        <f t="shared" si="12"/>
        <v>0</v>
      </c>
      <c r="M35" s="81">
        <f t="shared" si="13"/>
        <v>0</v>
      </c>
      <c r="O35" s="143" t="s">
        <v>316</v>
      </c>
    </row>
    <row r="36" spans="1:15" s="31" customFormat="1">
      <c r="A36" s="120"/>
      <c r="B36" s="112"/>
      <c r="C36" s="121" t="s">
        <v>388</v>
      </c>
      <c r="D36" s="122"/>
      <c r="E36" s="152"/>
      <c r="F36" s="138"/>
      <c r="G36" s="234"/>
      <c r="H36" s="298"/>
      <c r="I36" s="124"/>
      <c r="J36" s="124"/>
      <c r="K36" s="124"/>
      <c r="L36" s="124"/>
      <c r="M36" s="159"/>
      <c r="N36" s="44"/>
      <c r="O36" s="155"/>
    </row>
    <row r="37" spans="1:15" s="31" customFormat="1" ht="38.25">
      <c r="A37" s="192">
        <v>125</v>
      </c>
      <c r="B37" s="260" t="s">
        <v>317</v>
      </c>
      <c r="C37" s="111"/>
      <c r="D37" s="84" t="s">
        <v>20</v>
      </c>
      <c r="E37" s="145">
        <v>5</v>
      </c>
      <c r="F37" s="80"/>
      <c r="G37" s="215"/>
      <c r="H37" s="291"/>
      <c r="I37" s="86">
        <f t="shared" ref="I37:I80" si="14">G37/100*H37</f>
        <v>0</v>
      </c>
      <c r="J37" s="86">
        <f t="shared" ref="J37:J80" si="15">G37+I37</f>
        <v>0</v>
      </c>
      <c r="K37" s="86">
        <f t="shared" ref="K37:K80" si="16">E37*G37</f>
        <v>0</v>
      </c>
      <c r="L37" s="86">
        <f t="shared" ref="L37:L80" si="17">K37/100*H37</f>
        <v>0</v>
      </c>
      <c r="M37" s="86">
        <f t="shared" ref="M37:M80" si="18">K37+L37</f>
        <v>0</v>
      </c>
      <c r="O37" s="141" t="s">
        <v>319</v>
      </c>
    </row>
    <row r="38" spans="1:15" s="31" customFormat="1" ht="38.25">
      <c r="A38" s="191">
        <v>126</v>
      </c>
      <c r="B38" s="260" t="s">
        <v>318</v>
      </c>
      <c r="C38" s="208"/>
      <c r="D38" s="78" t="s">
        <v>20</v>
      </c>
      <c r="E38" s="151">
        <v>10</v>
      </c>
      <c r="F38" s="80"/>
      <c r="G38" s="213"/>
      <c r="H38" s="289"/>
      <c r="I38" s="154">
        <f t="shared" si="14"/>
        <v>0</v>
      </c>
      <c r="J38" s="154">
        <f t="shared" si="15"/>
        <v>0</v>
      </c>
      <c r="K38" s="154">
        <f t="shared" si="16"/>
        <v>0</v>
      </c>
      <c r="L38" s="154">
        <f t="shared" si="17"/>
        <v>0</v>
      </c>
      <c r="M38" s="154">
        <f t="shared" si="18"/>
        <v>0</v>
      </c>
      <c r="O38" s="141" t="s">
        <v>320</v>
      </c>
    </row>
    <row r="39" spans="1:15" s="31" customFormat="1">
      <c r="A39" s="120"/>
      <c r="B39" s="112"/>
      <c r="C39" s="121" t="s">
        <v>389</v>
      </c>
      <c r="D39" s="122"/>
      <c r="E39" s="152"/>
      <c r="F39" s="138"/>
      <c r="G39" s="234"/>
      <c r="H39" s="298"/>
      <c r="I39" s="124"/>
      <c r="J39" s="124"/>
      <c r="K39" s="124"/>
      <c r="L39" s="124"/>
      <c r="M39" s="159"/>
      <c r="N39" s="44"/>
      <c r="O39" s="156"/>
    </row>
    <row r="40" spans="1:15" s="31" customFormat="1" ht="38.25">
      <c r="A40" s="192">
        <v>127</v>
      </c>
      <c r="B40" s="260" t="s">
        <v>321</v>
      </c>
      <c r="C40" s="111"/>
      <c r="D40" s="75" t="s">
        <v>20</v>
      </c>
      <c r="E40" s="145">
        <v>5</v>
      </c>
      <c r="F40" s="80"/>
      <c r="G40" s="223"/>
      <c r="H40" s="291"/>
      <c r="I40" s="154">
        <f t="shared" si="14"/>
        <v>0</v>
      </c>
      <c r="J40" s="154">
        <f t="shared" si="15"/>
        <v>0</v>
      </c>
      <c r="K40" s="154">
        <f t="shared" si="16"/>
        <v>0</v>
      </c>
      <c r="L40" s="154">
        <f t="shared" si="17"/>
        <v>0</v>
      </c>
      <c r="M40" s="154">
        <f t="shared" si="18"/>
        <v>0</v>
      </c>
      <c r="O40" s="141" t="s">
        <v>329</v>
      </c>
    </row>
    <row r="41" spans="1:15" s="31" customFormat="1" ht="38.25">
      <c r="A41" s="192">
        <v>128</v>
      </c>
      <c r="B41" s="260" t="s">
        <v>322</v>
      </c>
      <c r="C41" s="111"/>
      <c r="D41" s="75" t="s">
        <v>20</v>
      </c>
      <c r="E41" s="145">
        <v>5</v>
      </c>
      <c r="F41" s="80"/>
      <c r="G41" s="223"/>
      <c r="H41" s="291"/>
      <c r="I41" s="154">
        <f t="shared" si="14"/>
        <v>0</v>
      </c>
      <c r="J41" s="154">
        <f t="shared" si="15"/>
        <v>0</v>
      </c>
      <c r="K41" s="154">
        <f t="shared" si="16"/>
        <v>0</v>
      </c>
      <c r="L41" s="154">
        <f t="shared" si="17"/>
        <v>0</v>
      </c>
      <c r="M41" s="154">
        <f t="shared" si="18"/>
        <v>0</v>
      </c>
      <c r="O41" s="141" t="s">
        <v>330</v>
      </c>
    </row>
    <row r="42" spans="1:15" s="31" customFormat="1" ht="38.25">
      <c r="A42" s="192">
        <v>129</v>
      </c>
      <c r="B42" s="260" t="s">
        <v>323</v>
      </c>
      <c r="C42" s="111"/>
      <c r="D42" s="75" t="s">
        <v>20</v>
      </c>
      <c r="E42" s="145">
        <v>10</v>
      </c>
      <c r="F42" s="80"/>
      <c r="G42" s="223"/>
      <c r="H42" s="291"/>
      <c r="I42" s="154">
        <f t="shared" si="14"/>
        <v>0</v>
      </c>
      <c r="J42" s="154">
        <f t="shared" si="15"/>
        <v>0</v>
      </c>
      <c r="K42" s="154">
        <f t="shared" si="16"/>
        <v>0</v>
      </c>
      <c r="L42" s="154">
        <f t="shared" si="17"/>
        <v>0</v>
      </c>
      <c r="M42" s="154">
        <f t="shared" si="18"/>
        <v>0</v>
      </c>
      <c r="O42" s="141" t="s">
        <v>331</v>
      </c>
    </row>
    <row r="43" spans="1:15" s="31" customFormat="1" ht="38.25">
      <c r="A43" s="192">
        <v>130</v>
      </c>
      <c r="B43" s="260" t="s">
        <v>324</v>
      </c>
      <c r="C43" s="111"/>
      <c r="D43" s="75" t="s">
        <v>20</v>
      </c>
      <c r="E43" s="145">
        <v>10</v>
      </c>
      <c r="F43" s="80"/>
      <c r="G43" s="223"/>
      <c r="H43" s="291"/>
      <c r="I43" s="154">
        <f t="shared" si="14"/>
        <v>0</v>
      </c>
      <c r="J43" s="154">
        <f t="shared" si="15"/>
        <v>0</v>
      </c>
      <c r="K43" s="154">
        <f t="shared" si="16"/>
        <v>0</v>
      </c>
      <c r="L43" s="154">
        <f t="shared" si="17"/>
        <v>0</v>
      </c>
      <c r="M43" s="154">
        <f t="shared" si="18"/>
        <v>0</v>
      </c>
      <c r="O43" s="144" t="s">
        <v>332</v>
      </c>
    </row>
    <row r="44" spans="1:15" s="31" customFormat="1" ht="25.5">
      <c r="A44" s="192">
        <v>131</v>
      </c>
      <c r="B44" s="260" t="s">
        <v>325</v>
      </c>
      <c r="C44" s="111"/>
      <c r="D44" s="75" t="s">
        <v>20</v>
      </c>
      <c r="E44" s="145">
        <v>8</v>
      </c>
      <c r="F44" s="80"/>
      <c r="G44" s="223"/>
      <c r="H44" s="291"/>
      <c r="I44" s="154">
        <f t="shared" si="14"/>
        <v>0</v>
      </c>
      <c r="J44" s="154">
        <f t="shared" si="15"/>
        <v>0</v>
      </c>
      <c r="K44" s="154">
        <f t="shared" si="16"/>
        <v>0</v>
      </c>
      <c r="L44" s="154">
        <f t="shared" si="17"/>
        <v>0</v>
      </c>
      <c r="M44" s="154">
        <f t="shared" si="18"/>
        <v>0</v>
      </c>
      <c r="O44" s="144" t="s">
        <v>333</v>
      </c>
    </row>
    <row r="45" spans="1:15" s="31" customFormat="1" ht="25.5">
      <c r="A45" s="192">
        <v>132</v>
      </c>
      <c r="B45" s="260" t="s">
        <v>326</v>
      </c>
      <c r="C45" s="111"/>
      <c r="D45" s="75" t="s">
        <v>20</v>
      </c>
      <c r="E45" s="145">
        <v>8</v>
      </c>
      <c r="F45" s="80"/>
      <c r="G45" s="223"/>
      <c r="H45" s="291"/>
      <c r="I45" s="154">
        <f t="shared" si="14"/>
        <v>0</v>
      </c>
      <c r="J45" s="154">
        <f t="shared" si="15"/>
        <v>0</v>
      </c>
      <c r="K45" s="154">
        <f t="shared" si="16"/>
        <v>0</v>
      </c>
      <c r="L45" s="154">
        <f t="shared" si="17"/>
        <v>0</v>
      </c>
      <c r="M45" s="154">
        <f t="shared" si="18"/>
        <v>0</v>
      </c>
      <c r="O45" s="144" t="s">
        <v>334</v>
      </c>
    </row>
    <row r="46" spans="1:15" s="31" customFormat="1" ht="38.25">
      <c r="A46" s="192">
        <v>133</v>
      </c>
      <c r="B46" s="260" t="s">
        <v>327</v>
      </c>
      <c r="C46" s="111"/>
      <c r="D46" s="75" t="s">
        <v>20</v>
      </c>
      <c r="E46" s="145">
        <v>8</v>
      </c>
      <c r="F46" s="80"/>
      <c r="G46" s="223"/>
      <c r="H46" s="291"/>
      <c r="I46" s="154">
        <f t="shared" si="14"/>
        <v>0</v>
      </c>
      <c r="J46" s="154">
        <f t="shared" si="15"/>
        <v>0</v>
      </c>
      <c r="K46" s="154">
        <f t="shared" si="16"/>
        <v>0</v>
      </c>
      <c r="L46" s="154">
        <f t="shared" si="17"/>
        <v>0</v>
      </c>
      <c r="M46" s="154">
        <f t="shared" si="18"/>
        <v>0</v>
      </c>
      <c r="O46" s="144" t="s">
        <v>335</v>
      </c>
    </row>
    <row r="47" spans="1:15" s="31" customFormat="1" ht="38.25">
      <c r="A47" s="192">
        <v>134</v>
      </c>
      <c r="B47" s="260" t="s">
        <v>328</v>
      </c>
      <c r="C47" s="111"/>
      <c r="D47" s="75" t="s">
        <v>20</v>
      </c>
      <c r="E47" s="145">
        <v>8</v>
      </c>
      <c r="F47" s="80"/>
      <c r="G47" s="223"/>
      <c r="H47" s="291"/>
      <c r="I47" s="154">
        <f t="shared" si="14"/>
        <v>0</v>
      </c>
      <c r="J47" s="154">
        <f t="shared" si="15"/>
        <v>0</v>
      </c>
      <c r="K47" s="154">
        <f t="shared" si="16"/>
        <v>0</v>
      </c>
      <c r="L47" s="154">
        <f t="shared" si="17"/>
        <v>0</v>
      </c>
      <c r="M47" s="154">
        <f t="shared" si="18"/>
        <v>0</v>
      </c>
      <c r="O47" s="144" t="s">
        <v>336</v>
      </c>
    </row>
    <row r="48" spans="1:15" s="31" customFormat="1">
      <c r="A48" s="120"/>
      <c r="B48" s="112"/>
      <c r="C48" s="121" t="s">
        <v>390</v>
      </c>
      <c r="D48" s="122"/>
      <c r="E48" s="152"/>
      <c r="F48" s="138"/>
      <c r="G48" s="234"/>
      <c r="H48" s="298"/>
      <c r="I48" s="124"/>
      <c r="J48" s="124"/>
      <c r="K48" s="124"/>
      <c r="L48" s="124"/>
      <c r="M48" s="159"/>
      <c r="N48" s="44"/>
      <c r="O48" s="156"/>
    </row>
    <row r="49" spans="1:16" s="31" customFormat="1" ht="38.25">
      <c r="A49" s="192">
        <v>135</v>
      </c>
      <c r="B49" s="260" t="s">
        <v>337</v>
      </c>
      <c r="C49" s="111"/>
      <c r="D49" s="84" t="s">
        <v>20</v>
      </c>
      <c r="E49" s="145">
        <v>4</v>
      </c>
      <c r="F49" s="80"/>
      <c r="G49" s="215"/>
      <c r="H49" s="291"/>
      <c r="I49" s="154">
        <f t="shared" si="14"/>
        <v>0</v>
      </c>
      <c r="J49" s="154">
        <f t="shared" si="15"/>
        <v>0</v>
      </c>
      <c r="K49" s="154">
        <f t="shared" si="16"/>
        <v>0</v>
      </c>
      <c r="L49" s="154">
        <f t="shared" si="17"/>
        <v>0</v>
      </c>
      <c r="M49" s="154">
        <f t="shared" si="18"/>
        <v>0</v>
      </c>
      <c r="O49" s="144" t="s">
        <v>340</v>
      </c>
    </row>
    <row r="50" spans="1:16" s="31" customFormat="1" ht="38.25">
      <c r="A50" s="192">
        <v>136</v>
      </c>
      <c r="B50" s="260" t="s">
        <v>338</v>
      </c>
      <c r="C50" s="111"/>
      <c r="D50" s="84" t="s">
        <v>20</v>
      </c>
      <c r="E50" s="145">
        <v>4</v>
      </c>
      <c r="F50" s="80"/>
      <c r="G50" s="213"/>
      <c r="H50" s="291"/>
      <c r="I50" s="154">
        <f t="shared" si="14"/>
        <v>0</v>
      </c>
      <c r="J50" s="154">
        <f t="shared" si="15"/>
        <v>0</v>
      </c>
      <c r="K50" s="154">
        <f t="shared" si="16"/>
        <v>0</v>
      </c>
      <c r="L50" s="154">
        <f t="shared" si="17"/>
        <v>0</v>
      </c>
      <c r="M50" s="154">
        <f t="shared" si="18"/>
        <v>0</v>
      </c>
      <c r="O50" s="144" t="s">
        <v>341</v>
      </c>
    </row>
    <row r="51" spans="1:16" s="31" customFormat="1" ht="38.25">
      <c r="A51" s="191">
        <v>137</v>
      </c>
      <c r="B51" s="260" t="s">
        <v>339</v>
      </c>
      <c r="C51" s="208"/>
      <c r="D51" s="84" t="s">
        <v>20</v>
      </c>
      <c r="E51" s="151">
        <v>4</v>
      </c>
      <c r="F51" s="80"/>
      <c r="G51" s="223"/>
      <c r="H51" s="289"/>
      <c r="I51" s="154">
        <f t="shared" si="14"/>
        <v>0</v>
      </c>
      <c r="J51" s="154">
        <f t="shared" si="15"/>
        <v>0</v>
      </c>
      <c r="K51" s="154">
        <f t="shared" si="16"/>
        <v>0</v>
      </c>
      <c r="L51" s="154">
        <f t="shared" si="17"/>
        <v>0</v>
      </c>
      <c r="M51" s="154">
        <f t="shared" si="18"/>
        <v>0</v>
      </c>
      <c r="O51" s="144" t="s">
        <v>342</v>
      </c>
    </row>
    <row r="52" spans="1:16" s="31" customFormat="1">
      <c r="A52" s="120"/>
      <c r="B52" s="112"/>
      <c r="C52" s="121" t="s">
        <v>393</v>
      </c>
      <c r="D52" s="122"/>
      <c r="E52" s="152"/>
      <c r="F52" s="138"/>
      <c r="G52" s="234"/>
      <c r="H52" s="298"/>
      <c r="I52" s="124"/>
      <c r="J52" s="124"/>
      <c r="K52" s="124"/>
      <c r="L52" s="124"/>
      <c r="M52" s="159"/>
      <c r="N52" s="44"/>
      <c r="O52" s="156"/>
    </row>
    <row r="53" spans="1:16" s="31" customFormat="1" ht="38.25">
      <c r="A53" s="192">
        <v>138</v>
      </c>
      <c r="B53" s="260" t="s">
        <v>343</v>
      </c>
      <c r="C53" s="111"/>
      <c r="D53" s="84" t="s">
        <v>20</v>
      </c>
      <c r="E53" s="145">
        <v>30</v>
      </c>
      <c r="F53" s="80"/>
      <c r="G53" s="215"/>
      <c r="H53" s="291"/>
      <c r="I53" s="154">
        <f t="shared" si="14"/>
        <v>0</v>
      </c>
      <c r="J53" s="154">
        <f t="shared" si="15"/>
        <v>0</v>
      </c>
      <c r="K53" s="154">
        <f t="shared" si="16"/>
        <v>0</v>
      </c>
      <c r="L53" s="154">
        <f t="shared" si="17"/>
        <v>0</v>
      </c>
      <c r="M53" s="154">
        <f t="shared" si="18"/>
        <v>0</v>
      </c>
      <c r="O53" s="141" t="s">
        <v>348</v>
      </c>
    </row>
    <row r="54" spans="1:16" s="31" customFormat="1" ht="38.25">
      <c r="A54" s="192">
        <v>139</v>
      </c>
      <c r="B54" s="260" t="s">
        <v>344</v>
      </c>
      <c r="C54" s="111"/>
      <c r="D54" s="84" t="s">
        <v>20</v>
      </c>
      <c r="E54" s="145">
        <v>30</v>
      </c>
      <c r="F54" s="80"/>
      <c r="G54" s="215"/>
      <c r="H54" s="291"/>
      <c r="I54" s="154">
        <f t="shared" si="14"/>
        <v>0</v>
      </c>
      <c r="J54" s="154">
        <f t="shared" si="15"/>
        <v>0</v>
      </c>
      <c r="K54" s="154">
        <f t="shared" si="16"/>
        <v>0</v>
      </c>
      <c r="L54" s="154">
        <f t="shared" si="17"/>
        <v>0</v>
      </c>
      <c r="M54" s="154">
        <f t="shared" si="18"/>
        <v>0</v>
      </c>
      <c r="O54" s="141" t="s">
        <v>349</v>
      </c>
    </row>
    <row r="55" spans="1:16" s="31" customFormat="1" ht="38.25">
      <c r="A55" s="192">
        <v>140</v>
      </c>
      <c r="B55" s="260" t="s">
        <v>345</v>
      </c>
      <c r="C55" s="111"/>
      <c r="D55" s="84" t="s">
        <v>20</v>
      </c>
      <c r="E55" s="145">
        <v>20</v>
      </c>
      <c r="F55" s="80"/>
      <c r="G55" s="215"/>
      <c r="H55" s="291"/>
      <c r="I55" s="154">
        <f t="shared" si="14"/>
        <v>0</v>
      </c>
      <c r="J55" s="154">
        <f t="shared" si="15"/>
        <v>0</v>
      </c>
      <c r="K55" s="154">
        <f t="shared" si="16"/>
        <v>0</v>
      </c>
      <c r="L55" s="154">
        <f t="shared" si="17"/>
        <v>0</v>
      </c>
      <c r="M55" s="154">
        <f t="shared" si="18"/>
        <v>0</v>
      </c>
      <c r="O55" s="141" t="s">
        <v>350</v>
      </c>
    </row>
    <row r="56" spans="1:16" s="31" customFormat="1" ht="38.25">
      <c r="A56" s="192">
        <v>141</v>
      </c>
      <c r="B56" s="260" t="s">
        <v>346</v>
      </c>
      <c r="C56" s="111"/>
      <c r="D56" s="84" t="s">
        <v>20</v>
      </c>
      <c r="E56" s="145">
        <v>5</v>
      </c>
      <c r="F56" s="80"/>
      <c r="G56" s="215"/>
      <c r="H56" s="291"/>
      <c r="I56" s="154">
        <f t="shared" si="14"/>
        <v>0</v>
      </c>
      <c r="J56" s="154">
        <f t="shared" si="15"/>
        <v>0</v>
      </c>
      <c r="K56" s="154">
        <f t="shared" si="16"/>
        <v>0</v>
      </c>
      <c r="L56" s="154">
        <f t="shared" si="17"/>
        <v>0</v>
      </c>
      <c r="M56" s="154">
        <f t="shared" si="18"/>
        <v>0</v>
      </c>
      <c r="O56" s="141" t="s">
        <v>351</v>
      </c>
    </row>
    <row r="57" spans="1:16" s="31" customFormat="1" ht="38.25">
      <c r="A57" s="192">
        <v>142</v>
      </c>
      <c r="B57" s="260" t="s">
        <v>347</v>
      </c>
      <c r="C57" s="111"/>
      <c r="D57" s="84" t="s">
        <v>20</v>
      </c>
      <c r="E57" s="145">
        <v>1</v>
      </c>
      <c r="F57" s="80"/>
      <c r="G57" s="215"/>
      <c r="H57" s="291"/>
      <c r="I57" s="154">
        <f t="shared" si="14"/>
        <v>0</v>
      </c>
      <c r="J57" s="154">
        <f t="shared" si="15"/>
        <v>0</v>
      </c>
      <c r="K57" s="154">
        <f t="shared" si="16"/>
        <v>0</v>
      </c>
      <c r="L57" s="154">
        <f t="shared" si="17"/>
        <v>0</v>
      </c>
      <c r="M57" s="154">
        <f t="shared" si="18"/>
        <v>0</v>
      </c>
      <c r="O57" s="141" t="s">
        <v>352</v>
      </c>
    </row>
    <row r="58" spans="1:16" s="31" customFormat="1">
      <c r="A58" s="120"/>
      <c r="B58" s="112"/>
      <c r="C58" s="121" t="s">
        <v>391</v>
      </c>
      <c r="D58" s="122"/>
      <c r="E58" s="152"/>
      <c r="F58" s="138"/>
      <c r="G58" s="234"/>
      <c r="H58" s="298"/>
      <c r="I58" s="124"/>
      <c r="J58" s="124"/>
      <c r="K58" s="124"/>
      <c r="L58" s="124"/>
      <c r="M58" s="159"/>
      <c r="N58" s="44"/>
      <c r="O58" s="156"/>
    </row>
    <row r="59" spans="1:16" ht="38.25">
      <c r="A59" s="192">
        <v>143</v>
      </c>
      <c r="B59" s="260" t="s">
        <v>353</v>
      </c>
      <c r="C59" s="111"/>
      <c r="D59" s="78" t="s">
        <v>20</v>
      </c>
      <c r="E59" s="151">
        <v>1</v>
      </c>
      <c r="F59" s="80"/>
      <c r="G59" s="213"/>
      <c r="H59" s="289"/>
      <c r="I59" s="154">
        <f t="shared" si="14"/>
        <v>0</v>
      </c>
      <c r="J59" s="154">
        <f t="shared" si="15"/>
        <v>0</v>
      </c>
      <c r="K59" s="154">
        <f t="shared" si="16"/>
        <v>0</v>
      </c>
      <c r="L59" s="154">
        <f t="shared" si="17"/>
        <v>0</v>
      </c>
      <c r="M59" s="154">
        <f t="shared" si="18"/>
        <v>0</v>
      </c>
      <c r="N59" s="31"/>
      <c r="O59" s="141" t="s">
        <v>354</v>
      </c>
      <c r="P59" s="7"/>
    </row>
    <row r="60" spans="1:16">
      <c r="A60" s="113"/>
      <c r="B60" s="112"/>
      <c r="C60" s="133" t="s">
        <v>392</v>
      </c>
      <c r="D60" s="122"/>
      <c r="E60" s="152"/>
      <c r="F60" s="138"/>
      <c r="G60" s="234"/>
      <c r="H60" s="298"/>
      <c r="I60" s="124"/>
      <c r="J60" s="124"/>
      <c r="K60" s="124"/>
      <c r="L60" s="124"/>
      <c r="M60" s="159"/>
      <c r="N60" s="44"/>
      <c r="O60" s="112"/>
      <c r="P60" s="7"/>
    </row>
    <row r="61" spans="1:16" ht="38.25">
      <c r="A61" s="192">
        <v>144</v>
      </c>
      <c r="B61" s="260" t="s">
        <v>355</v>
      </c>
      <c r="C61" s="111"/>
      <c r="D61" s="78" t="s">
        <v>20</v>
      </c>
      <c r="E61" s="151">
        <v>1</v>
      </c>
      <c r="F61" s="80"/>
      <c r="G61" s="235"/>
      <c r="H61" s="300"/>
      <c r="I61" s="154">
        <f t="shared" si="14"/>
        <v>0</v>
      </c>
      <c r="J61" s="154">
        <f t="shared" si="15"/>
        <v>0</v>
      </c>
      <c r="K61" s="154">
        <f t="shared" si="16"/>
        <v>0</v>
      </c>
      <c r="L61" s="154">
        <f t="shared" si="17"/>
        <v>0</v>
      </c>
      <c r="M61" s="154">
        <f t="shared" si="18"/>
        <v>0</v>
      </c>
      <c r="N61" s="31"/>
      <c r="O61" s="141" t="s">
        <v>357</v>
      </c>
      <c r="P61" s="7"/>
    </row>
    <row r="62" spans="1:16" ht="38.25">
      <c r="A62" s="192">
        <v>145</v>
      </c>
      <c r="B62" s="260" t="s">
        <v>356</v>
      </c>
      <c r="C62" s="111"/>
      <c r="D62" s="302" t="s">
        <v>20</v>
      </c>
      <c r="E62" s="148">
        <v>1</v>
      </c>
      <c r="F62" s="80"/>
      <c r="G62" s="235"/>
      <c r="H62" s="300"/>
      <c r="I62" s="154">
        <f t="shared" si="14"/>
        <v>0</v>
      </c>
      <c r="J62" s="154">
        <f t="shared" si="15"/>
        <v>0</v>
      </c>
      <c r="K62" s="154">
        <f t="shared" si="16"/>
        <v>0</v>
      </c>
      <c r="L62" s="154">
        <f t="shared" si="17"/>
        <v>0</v>
      </c>
      <c r="M62" s="154">
        <f t="shared" si="18"/>
        <v>0</v>
      </c>
      <c r="N62" s="31"/>
      <c r="O62" s="143" t="s">
        <v>358</v>
      </c>
      <c r="P62" s="7"/>
    </row>
    <row r="63" spans="1:16">
      <c r="A63" s="113"/>
      <c r="B63" s="112"/>
      <c r="C63" s="133" t="s">
        <v>394</v>
      </c>
      <c r="D63" s="122"/>
      <c r="E63" s="152"/>
      <c r="F63" s="138"/>
      <c r="G63" s="234"/>
      <c r="H63" s="298"/>
      <c r="I63" s="124"/>
      <c r="J63" s="124"/>
      <c r="K63" s="124"/>
      <c r="L63" s="124"/>
      <c r="M63" s="159"/>
      <c r="N63" s="44"/>
      <c r="O63" s="112"/>
      <c r="P63" s="7"/>
    </row>
    <row r="64" spans="1:16" ht="38.25">
      <c r="A64" s="192">
        <v>146</v>
      </c>
      <c r="B64" s="260" t="s">
        <v>359</v>
      </c>
      <c r="C64" s="111"/>
      <c r="D64" s="75" t="s">
        <v>20</v>
      </c>
      <c r="E64" s="153">
        <v>1</v>
      </c>
      <c r="F64" s="96"/>
      <c r="G64" s="235"/>
      <c r="H64" s="300"/>
      <c r="I64" s="154">
        <f t="shared" si="14"/>
        <v>0</v>
      </c>
      <c r="J64" s="154">
        <f t="shared" si="15"/>
        <v>0</v>
      </c>
      <c r="K64" s="154">
        <f t="shared" si="16"/>
        <v>0</v>
      </c>
      <c r="L64" s="154">
        <f t="shared" si="17"/>
        <v>0</v>
      </c>
      <c r="M64" s="154">
        <f t="shared" si="18"/>
        <v>0</v>
      </c>
      <c r="N64" s="31"/>
      <c r="O64" s="143" t="s">
        <v>362</v>
      </c>
    </row>
    <row r="65" spans="1:15" ht="38.25">
      <c r="A65" s="192">
        <v>147</v>
      </c>
      <c r="B65" s="260" t="s">
        <v>360</v>
      </c>
      <c r="C65" s="111"/>
      <c r="D65" s="75" t="s">
        <v>20</v>
      </c>
      <c r="E65" s="153">
        <v>1</v>
      </c>
      <c r="F65" s="96"/>
      <c r="G65" s="235"/>
      <c r="H65" s="300"/>
      <c r="I65" s="154">
        <f t="shared" si="14"/>
        <v>0</v>
      </c>
      <c r="J65" s="154">
        <f t="shared" si="15"/>
        <v>0</v>
      </c>
      <c r="K65" s="154">
        <f t="shared" si="16"/>
        <v>0</v>
      </c>
      <c r="L65" s="154">
        <f t="shared" si="17"/>
        <v>0</v>
      </c>
      <c r="M65" s="154">
        <f t="shared" si="18"/>
        <v>0</v>
      </c>
      <c r="N65" s="31"/>
      <c r="O65" s="141" t="s">
        <v>363</v>
      </c>
    </row>
    <row r="66" spans="1:15" ht="25.5">
      <c r="A66" s="192">
        <v>148</v>
      </c>
      <c r="B66" s="260" t="s">
        <v>361</v>
      </c>
      <c r="C66" s="111"/>
      <c r="D66" s="75" t="s">
        <v>20</v>
      </c>
      <c r="E66" s="153">
        <v>1</v>
      </c>
      <c r="F66" s="96"/>
      <c r="G66" s="235"/>
      <c r="H66" s="300"/>
      <c r="I66" s="154">
        <f t="shared" si="14"/>
        <v>0</v>
      </c>
      <c r="J66" s="154">
        <f t="shared" si="15"/>
        <v>0</v>
      </c>
      <c r="K66" s="154">
        <f t="shared" si="16"/>
        <v>0</v>
      </c>
      <c r="L66" s="154">
        <f t="shared" si="17"/>
        <v>0</v>
      </c>
      <c r="M66" s="154">
        <f t="shared" si="18"/>
        <v>0</v>
      </c>
      <c r="N66" s="31"/>
      <c r="O66" s="143" t="s">
        <v>364</v>
      </c>
    </row>
    <row r="67" spans="1:15">
      <c r="A67" s="113"/>
      <c r="B67" s="112"/>
      <c r="C67" s="133" t="s">
        <v>395</v>
      </c>
      <c r="D67" s="122"/>
      <c r="E67" s="152"/>
      <c r="F67" s="138"/>
      <c r="G67" s="234"/>
      <c r="H67" s="298"/>
      <c r="I67" s="124"/>
      <c r="J67" s="124"/>
      <c r="K67" s="124"/>
      <c r="L67" s="124"/>
      <c r="M67" s="159"/>
      <c r="N67" s="44"/>
      <c r="O67" s="112"/>
    </row>
    <row r="68" spans="1:15" ht="38.25">
      <c r="A68" s="192">
        <v>149</v>
      </c>
      <c r="B68" s="260" t="s">
        <v>365</v>
      </c>
      <c r="C68" s="111"/>
      <c r="D68" s="75" t="s">
        <v>20</v>
      </c>
      <c r="E68" s="153">
        <v>10</v>
      </c>
      <c r="F68" s="96"/>
      <c r="G68" s="235"/>
      <c r="H68" s="300"/>
      <c r="I68" s="154">
        <f t="shared" si="14"/>
        <v>0</v>
      </c>
      <c r="J68" s="154">
        <f t="shared" si="15"/>
        <v>0</v>
      </c>
      <c r="K68" s="154">
        <f t="shared" si="16"/>
        <v>0</v>
      </c>
      <c r="L68" s="154">
        <f t="shared" si="17"/>
        <v>0</v>
      </c>
      <c r="M68" s="154">
        <f t="shared" si="18"/>
        <v>0</v>
      </c>
      <c r="N68" s="31"/>
      <c r="O68" s="140" t="s">
        <v>367</v>
      </c>
    </row>
    <row r="69" spans="1:15" ht="38.25">
      <c r="A69" s="192">
        <v>150</v>
      </c>
      <c r="B69" s="261" t="s">
        <v>366</v>
      </c>
      <c r="C69" s="111"/>
      <c r="D69" s="75" t="s">
        <v>20</v>
      </c>
      <c r="E69" s="153">
        <v>10</v>
      </c>
      <c r="F69" s="96"/>
      <c r="G69" s="235"/>
      <c r="H69" s="300"/>
      <c r="I69" s="154">
        <f t="shared" si="14"/>
        <v>0</v>
      </c>
      <c r="J69" s="154">
        <f t="shared" si="15"/>
        <v>0</v>
      </c>
      <c r="K69" s="154">
        <f t="shared" si="16"/>
        <v>0</v>
      </c>
      <c r="L69" s="154">
        <f t="shared" si="17"/>
        <v>0</v>
      </c>
      <c r="M69" s="154">
        <f t="shared" si="18"/>
        <v>0</v>
      </c>
      <c r="N69" s="31"/>
      <c r="O69" s="140" t="s">
        <v>368</v>
      </c>
    </row>
    <row r="70" spans="1:15">
      <c r="A70" s="113"/>
      <c r="B70" s="112"/>
      <c r="C70" s="133" t="s">
        <v>396</v>
      </c>
      <c r="D70" s="122"/>
      <c r="E70" s="152"/>
      <c r="F70" s="138"/>
      <c r="G70" s="234"/>
      <c r="H70" s="298"/>
      <c r="I70" s="124"/>
      <c r="J70" s="124"/>
      <c r="K70" s="124"/>
      <c r="L70" s="124"/>
      <c r="M70" s="159"/>
      <c r="N70" s="44"/>
      <c r="O70" s="112"/>
    </row>
    <row r="71" spans="1:15" ht="38.25">
      <c r="A71" s="192">
        <v>151</v>
      </c>
      <c r="B71" s="260" t="s">
        <v>369</v>
      </c>
      <c r="C71" s="111"/>
      <c r="D71" s="75" t="s">
        <v>20</v>
      </c>
      <c r="E71" s="153">
        <v>1</v>
      </c>
      <c r="F71" s="96"/>
      <c r="G71" s="235"/>
      <c r="H71" s="300"/>
      <c r="I71" s="154">
        <f t="shared" si="14"/>
        <v>0</v>
      </c>
      <c r="J71" s="154">
        <f t="shared" si="15"/>
        <v>0</v>
      </c>
      <c r="K71" s="154">
        <f t="shared" si="16"/>
        <v>0</v>
      </c>
      <c r="L71" s="154">
        <f t="shared" si="17"/>
        <v>0</v>
      </c>
      <c r="M71" s="154">
        <f t="shared" si="18"/>
        <v>0</v>
      </c>
      <c r="N71" s="31"/>
      <c r="O71" s="141" t="s">
        <v>373</v>
      </c>
    </row>
    <row r="72" spans="1:15" ht="38.25">
      <c r="A72" s="192">
        <v>152</v>
      </c>
      <c r="B72" s="260" t="s">
        <v>370</v>
      </c>
      <c r="C72" s="111"/>
      <c r="D72" s="75" t="s">
        <v>20</v>
      </c>
      <c r="E72" s="153">
        <v>1</v>
      </c>
      <c r="F72" s="96"/>
      <c r="G72" s="235"/>
      <c r="H72" s="300"/>
      <c r="I72" s="154">
        <f t="shared" si="14"/>
        <v>0</v>
      </c>
      <c r="J72" s="154">
        <f t="shared" si="15"/>
        <v>0</v>
      </c>
      <c r="K72" s="154">
        <f t="shared" si="16"/>
        <v>0</v>
      </c>
      <c r="L72" s="154">
        <f t="shared" si="17"/>
        <v>0</v>
      </c>
      <c r="M72" s="154">
        <f t="shared" si="18"/>
        <v>0</v>
      </c>
      <c r="N72" s="31"/>
      <c r="O72" s="141" t="s">
        <v>374</v>
      </c>
    </row>
    <row r="73" spans="1:15" ht="38.25">
      <c r="A73" s="192">
        <v>153</v>
      </c>
      <c r="B73" s="260" t="s">
        <v>371</v>
      </c>
      <c r="C73" s="111"/>
      <c r="D73" s="75" t="s">
        <v>20</v>
      </c>
      <c r="E73" s="153">
        <v>1</v>
      </c>
      <c r="F73" s="96"/>
      <c r="G73" s="235"/>
      <c r="H73" s="300"/>
      <c r="I73" s="154">
        <f t="shared" si="14"/>
        <v>0</v>
      </c>
      <c r="J73" s="154">
        <f t="shared" si="15"/>
        <v>0</v>
      </c>
      <c r="K73" s="154">
        <f t="shared" si="16"/>
        <v>0</v>
      </c>
      <c r="L73" s="154">
        <f t="shared" si="17"/>
        <v>0</v>
      </c>
      <c r="M73" s="154">
        <f t="shared" si="18"/>
        <v>0</v>
      </c>
      <c r="N73" s="31"/>
      <c r="O73" s="141" t="s">
        <v>375</v>
      </c>
    </row>
    <row r="74" spans="1:15" ht="38.25">
      <c r="A74" s="192">
        <v>154</v>
      </c>
      <c r="B74" s="260" t="s">
        <v>372</v>
      </c>
      <c r="C74" s="111"/>
      <c r="D74" s="75" t="s">
        <v>20</v>
      </c>
      <c r="E74" s="153">
        <v>1</v>
      </c>
      <c r="F74" s="96"/>
      <c r="G74" s="235"/>
      <c r="H74" s="300"/>
      <c r="I74" s="154">
        <f t="shared" si="14"/>
        <v>0</v>
      </c>
      <c r="J74" s="154">
        <f t="shared" si="15"/>
        <v>0</v>
      </c>
      <c r="K74" s="154">
        <f t="shared" si="16"/>
        <v>0</v>
      </c>
      <c r="L74" s="154">
        <f t="shared" si="17"/>
        <v>0</v>
      </c>
      <c r="M74" s="154">
        <f t="shared" si="18"/>
        <v>0</v>
      </c>
      <c r="N74" s="31"/>
      <c r="O74" s="141" t="s">
        <v>376</v>
      </c>
    </row>
    <row r="75" spans="1:15">
      <c r="A75" s="113"/>
      <c r="B75" s="112"/>
      <c r="C75" s="133" t="s">
        <v>280</v>
      </c>
      <c r="D75" s="122"/>
      <c r="E75" s="152"/>
      <c r="F75" s="138"/>
      <c r="G75" s="234"/>
      <c r="H75" s="298"/>
      <c r="I75" s="124"/>
      <c r="J75" s="124"/>
      <c r="K75" s="124"/>
      <c r="L75" s="124"/>
      <c r="M75" s="159"/>
      <c r="N75" s="44"/>
      <c r="O75" s="112"/>
    </row>
    <row r="76" spans="1:15" ht="89.25">
      <c r="A76" s="192">
        <v>155</v>
      </c>
      <c r="B76" s="262" t="s">
        <v>377</v>
      </c>
      <c r="C76" s="111"/>
      <c r="D76" s="75" t="s">
        <v>20</v>
      </c>
      <c r="E76" s="153">
        <v>50</v>
      </c>
      <c r="F76" s="96"/>
      <c r="G76" s="235"/>
      <c r="H76" s="300"/>
      <c r="I76" s="154">
        <f t="shared" si="14"/>
        <v>0</v>
      </c>
      <c r="J76" s="154">
        <f t="shared" si="15"/>
        <v>0</v>
      </c>
      <c r="K76" s="154">
        <f t="shared" si="16"/>
        <v>0</v>
      </c>
      <c r="L76" s="154">
        <f t="shared" si="17"/>
        <v>0</v>
      </c>
      <c r="M76" s="154">
        <f t="shared" si="18"/>
        <v>0</v>
      </c>
      <c r="N76" s="31"/>
      <c r="O76" s="140" t="s">
        <v>379</v>
      </c>
    </row>
    <row r="77" spans="1:15" ht="76.5">
      <c r="A77" s="192">
        <v>156</v>
      </c>
      <c r="B77" s="262" t="s">
        <v>378</v>
      </c>
      <c r="C77" s="111"/>
      <c r="D77" s="75" t="s">
        <v>20</v>
      </c>
      <c r="E77" s="153">
        <v>50</v>
      </c>
      <c r="F77" s="96"/>
      <c r="G77" s="235"/>
      <c r="H77" s="300"/>
      <c r="I77" s="154">
        <f t="shared" si="14"/>
        <v>0</v>
      </c>
      <c r="J77" s="154">
        <f t="shared" si="15"/>
        <v>0</v>
      </c>
      <c r="K77" s="154">
        <f t="shared" si="16"/>
        <v>0</v>
      </c>
      <c r="L77" s="154">
        <f t="shared" si="17"/>
        <v>0</v>
      </c>
      <c r="M77" s="154">
        <f t="shared" si="18"/>
        <v>0</v>
      </c>
      <c r="N77" s="31"/>
      <c r="O77" s="140" t="s">
        <v>380</v>
      </c>
    </row>
    <row r="78" spans="1:15">
      <c r="A78" s="113"/>
      <c r="B78" s="112"/>
      <c r="C78" s="133" t="s">
        <v>385</v>
      </c>
      <c r="D78" s="122"/>
      <c r="E78" s="152"/>
      <c r="F78" s="138"/>
      <c r="G78" s="234"/>
      <c r="H78" s="298"/>
      <c r="I78" s="124"/>
      <c r="J78" s="124"/>
      <c r="K78" s="124"/>
      <c r="L78" s="124"/>
      <c r="M78" s="159"/>
      <c r="N78" s="44"/>
      <c r="O78" s="112"/>
    </row>
    <row r="79" spans="1:15" ht="89.25">
      <c r="A79" s="192">
        <v>157</v>
      </c>
      <c r="B79" s="262" t="s">
        <v>381</v>
      </c>
      <c r="C79" s="210"/>
      <c r="D79" s="75" t="s">
        <v>20</v>
      </c>
      <c r="E79" s="153">
        <v>40</v>
      </c>
      <c r="F79" s="96"/>
      <c r="G79" s="235"/>
      <c r="H79" s="300"/>
      <c r="I79" s="154">
        <f t="shared" si="14"/>
        <v>0</v>
      </c>
      <c r="J79" s="154">
        <f t="shared" si="15"/>
        <v>0</v>
      </c>
      <c r="K79" s="154">
        <f t="shared" si="16"/>
        <v>0</v>
      </c>
      <c r="L79" s="154">
        <f t="shared" si="17"/>
        <v>0</v>
      </c>
      <c r="M79" s="154">
        <f t="shared" si="18"/>
        <v>0</v>
      </c>
      <c r="N79" s="31"/>
      <c r="O79" s="140" t="s">
        <v>383</v>
      </c>
    </row>
    <row r="80" spans="1:15" ht="89.25">
      <c r="A80" s="194">
        <v>158</v>
      </c>
      <c r="B80" s="262" t="s">
        <v>382</v>
      </c>
      <c r="C80" s="224"/>
      <c r="D80" s="75" t="s">
        <v>20</v>
      </c>
      <c r="E80" s="148">
        <v>40</v>
      </c>
      <c r="F80" s="139"/>
      <c r="G80" s="235"/>
      <c r="H80" s="300"/>
      <c r="I80" s="154">
        <f t="shared" si="14"/>
        <v>0</v>
      </c>
      <c r="J80" s="154">
        <f t="shared" si="15"/>
        <v>0</v>
      </c>
      <c r="K80" s="154">
        <f t="shared" si="16"/>
        <v>0</v>
      </c>
      <c r="L80" s="154">
        <f t="shared" si="17"/>
        <v>0</v>
      </c>
      <c r="M80" s="154">
        <f t="shared" si="18"/>
        <v>0</v>
      </c>
      <c r="N80" s="31"/>
      <c r="O80" s="140" t="s">
        <v>384</v>
      </c>
    </row>
    <row r="81" spans="1:15" ht="15.75" thickBot="1">
      <c r="A81" s="7"/>
      <c r="B81" s="8"/>
      <c r="C81" s="8"/>
      <c r="D81" s="8"/>
      <c r="E81" s="8"/>
      <c r="F81" s="7"/>
      <c r="G81" s="9"/>
      <c r="H81" s="9"/>
      <c r="I81" s="10"/>
      <c r="J81" s="10"/>
      <c r="K81" s="10"/>
      <c r="L81" s="10"/>
      <c r="M81" s="10"/>
      <c r="N81" s="7"/>
      <c r="O81" s="58"/>
    </row>
    <row r="82" spans="1:15" ht="45.75" thickBot="1">
      <c r="A82" s="7"/>
      <c r="B82" s="8"/>
      <c r="C82" s="8"/>
      <c r="D82" s="8"/>
      <c r="E82" s="8"/>
      <c r="F82" s="7"/>
      <c r="G82" s="12"/>
      <c r="H82" s="12"/>
      <c r="I82" s="12"/>
      <c r="J82" s="12"/>
      <c r="K82" s="13">
        <f>SUM(K12:K81)</f>
        <v>0</v>
      </c>
      <c r="L82" s="14"/>
      <c r="M82" s="26">
        <f>SUM(M12:M81)</f>
        <v>0</v>
      </c>
      <c r="N82" s="30"/>
      <c r="O82" s="59" t="s">
        <v>53</v>
      </c>
    </row>
    <row r="83" spans="1:15">
      <c r="A83" s="7"/>
      <c r="B83" s="8"/>
      <c r="C83" s="8"/>
      <c r="D83" s="8"/>
      <c r="E83" s="8"/>
      <c r="F83" s="7"/>
      <c r="G83" s="14"/>
      <c r="H83" s="9"/>
      <c r="I83" s="14"/>
      <c r="J83" s="14"/>
      <c r="K83" s="14"/>
      <c r="L83" s="14"/>
      <c r="M83" s="14"/>
      <c r="N83" s="7"/>
      <c r="O83"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topLeftCell="A10" zoomScale="85" zoomScaleNormal="85" zoomScaleSheetLayoutView="59" workbookViewId="0">
      <selection activeCell="C15" sqref="C15"/>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955</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126" t="s">
        <v>0</v>
      </c>
      <c r="B10" s="126" t="s">
        <v>1</v>
      </c>
      <c r="C10" s="126" t="s">
        <v>2</v>
      </c>
      <c r="D10" s="126" t="s">
        <v>21</v>
      </c>
      <c r="E10" s="126" t="s">
        <v>3</v>
      </c>
      <c r="F10" s="45"/>
      <c r="G10" s="126" t="s">
        <v>22</v>
      </c>
      <c r="H10" s="126" t="s">
        <v>19</v>
      </c>
      <c r="I10" s="126" t="s">
        <v>25</v>
      </c>
      <c r="J10" s="126" t="s">
        <v>26</v>
      </c>
      <c r="K10" s="126" t="s">
        <v>27</v>
      </c>
      <c r="L10" s="126" t="s">
        <v>28</v>
      </c>
      <c r="M10" s="126" t="s">
        <v>29</v>
      </c>
      <c r="N10" s="43"/>
      <c r="O10" s="127" t="s">
        <v>24</v>
      </c>
    </row>
    <row r="11" spans="1:17">
      <c r="A11" s="128"/>
      <c r="B11" s="129"/>
      <c r="C11" s="121" t="s">
        <v>397</v>
      </c>
      <c r="D11" s="129"/>
      <c r="E11" s="134"/>
      <c r="F11" s="136"/>
      <c r="G11" s="135"/>
      <c r="H11" s="131"/>
      <c r="I11" s="130"/>
      <c r="J11" s="130"/>
      <c r="K11" s="130"/>
      <c r="L11" s="130"/>
      <c r="M11" s="160"/>
      <c r="N11" s="44"/>
      <c r="O11" s="161"/>
    </row>
    <row r="12" spans="1:17" ht="51">
      <c r="A12" s="192">
        <v>159</v>
      </c>
      <c r="B12" s="260" t="s">
        <v>403</v>
      </c>
      <c r="C12" s="111"/>
      <c r="D12" s="84" t="s">
        <v>20</v>
      </c>
      <c r="E12" s="145">
        <v>10</v>
      </c>
      <c r="F12" s="80"/>
      <c r="G12" s="215"/>
      <c r="H12" s="291"/>
      <c r="I12" s="86">
        <f>G12/100*H12</f>
        <v>0</v>
      </c>
      <c r="J12" s="86">
        <f>G12+I12</f>
        <v>0</v>
      </c>
      <c r="K12" s="86">
        <f>E12*G12</f>
        <v>0</v>
      </c>
      <c r="L12" s="86">
        <f>K12/100*H12</f>
        <v>0</v>
      </c>
      <c r="M12" s="86">
        <f>K12+L12</f>
        <v>0</v>
      </c>
      <c r="N12" s="31"/>
      <c r="O12" s="141" t="s">
        <v>412</v>
      </c>
    </row>
    <row r="13" spans="1:17">
      <c r="A13" s="73"/>
      <c r="B13" s="90"/>
      <c r="C13" s="42" t="s">
        <v>398</v>
      </c>
      <c r="D13" s="74"/>
      <c r="E13" s="146"/>
      <c r="F13" s="82"/>
      <c r="G13" s="214"/>
      <c r="H13" s="290"/>
      <c r="I13" s="83"/>
      <c r="J13" s="83"/>
      <c r="K13" s="83"/>
      <c r="L13" s="83"/>
      <c r="M13" s="83"/>
      <c r="O13" s="90"/>
    </row>
    <row r="14" spans="1:17" ht="51">
      <c r="A14" s="192">
        <v>160</v>
      </c>
      <c r="B14" s="260" t="s">
        <v>404</v>
      </c>
      <c r="C14" s="111"/>
      <c r="D14" s="84" t="s">
        <v>20</v>
      </c>
      <c r="E14" s="145">
        <v>10</v>
      </c>
      <c r="F14" s="80"/>
      <c r="G14" s="215"/>
      <c r="H14" s="291"/>
      <c r="I14" s="86">
        <f t="shared" ref="I14:I25" si="0">G14/100*H14</f>
        <v>0</v>
      </c>
      <c r="J14" s="86">
        <f t="shared" ref="J14:J25" si="1">G14+I14</f>
        <v>0</v>
      </c>
      <c r="K14" s="86">
        <f t="shared" ref="K14:K25" si="2">E14*G14</f>
        <v>0</v>
      </c>
      <c r="L14" s="86">
        <f t="shared" ref="L14:L25" si="3">K14/100*H14</f>
        <v>0</v>
      </c>
      <c r="M14" s="86">
        <f t="shared" ref="M14:M25" si="4">K14+L14</f>
        <v>0</v>
      </c>
      <c r="N14" s="31"/>
      <c r="O14" s="141" t="s">
        <v>413</v>
      </c>
    </row>
    <row r="15" spans="1:17" ht="51">
      <c r="A15" s="192">
        <v>161</v>
      </c>
      <c r="B15" s="260" t="s">
        <v>405</v>
      </c>
      <c r="C15" s="111"/>
      <c r="D15" s="84" t="s">
        <v>20</v>
      </c>
      <c r="E15" s="145">
        <v>10</v>
      </c>
      <c r="F15" s="80"/>
      <c r="G15" s="215"/>
      <c r="H15" s="291"/>
      <c r="I15" s="86">
        <f t="shared" si="0"/>
        <v>0</v>
      </c>
      <c r="J15" s="86">
        <f t="shared" si="1"/>
        <v>0</v>
      </c>
      <c r="K15" s="86">
        <f t="shared" si="2"/>
        <v>0</v>
      </c>
      <c r="L15" s="86">
        <f t="shared" si="3"/>
        <v>0</v>
      </c>
      <c r="M15" s="86">
        <f t="shared" si="4"/>
        <v>0</v>
      </c>
      <c r="N15" s="31"/>
      <c r="O15" s="141" t="s">
        <v>414</v>
      </c>
    </row>
    <row r="16" spans="1:17" s="31" customFormat="1">
      <c r="A16" s="73"/>
      <c r="B16" s="90"/>
      <c r="C16" s="42" t="s">
        <v>399</v>
      </c>
      <c r="D16" s="74"/>
      <c r="E16" s="146"/>
      <c r="F16" s="82"/>
      <c r="G16" s="214"/>
      <c r="H16" s="290"/>
      <c r="I16" s="83"/>
      <c r="J16" s="83"/>
      <c r="K16" s="83"/>
      <c r="L16" s="83"/>
      <c r="M16" s="83"/>
      <c r="N16" s="5"/>
      <c r="O16" s="90"/>
    </row>
    <row r="17" spans="1:15" s="31" customFormat="1" ht="38.25">
      <c r="A17" s="192">
        <v>162</v>
      </c>
      <c r="B17" s="260" t="s">
        <v>406</v>
      </c>
      <c r="C17" s="111"/>
      <c r="D17" s="84" t="s">
        <v>20</v>
      </c>
      <c r="E17" s="145">
        <v>10</v>
      </c>
      <c r="F17" s="80"/>
      <c r="G17" s="215"/>
      <c r="H17" s="291"/>
      <c r="I17" s="86">
        <f t="shared" si="0"/>
        <v>0</v>
      </c>
      <c r="J17" s="86">
        <f t="shared" si="1"/>
        <v>0</v>
      </c>
      <c r="K17" s="86">
        <f t="shared" si="2"/>
        <v>0</v>
      </c>
      <c r="L17" s="86">
        <f t="shared" si="3"/>
        <v>0</v>
      </c>
      <c r="M17" s="86">
        <f t="shared" si="4"/>
        <v>0</v>
      </c>
      <c r="O17" s="141" t="s">
        <v>415</v>
      </c>
    </row>
    <row r="18" spans="1:15" s="31" customFormat="1" ht="38.25">
      <c r="A18" s="192">
        <v>163</v>
      </c>
      <c r="B18" s="260" t="s">
        <v>407</v>
      </c>
      <c r="C18" s="111"/>
      <c r="D18" s="84" t="s">
        <v>20</v>
      </c>
      <c r="E18" s="145">
        <v>10</v>
      </c>
      <c r="F18" s="80"/>
      <c r="G18" s="215"/>
      <c r="H18" s="291"/>
      <c r="I18" s="86">
        <f t="shared" si="0"/>
        <v>0</v>
      </c>
      <c r="J18" s="86">
        <f t="shared" si="1"/>
        <v>0</v>
      </c>
      <c r="K18" s="86">
        <f t="shared" si="2"/>
        <v>0</v>
      </c>
      <c r="L18" s="86">
        <f t="shared" si="3"/>
        <v>0</v>
      </c>
      <c r="M18" s="86">
        <f t="shared" si="4"/>
        <v>0</v>
      </c>
      <c r="O18" s="141" t="s">
        <v>416</v>
      </c>
    </row>
    <row r="19" spans="1:15" s="31" customFormat="1">
      <c r="A19" s="73"/>
      <c r="B19" s="90"/>
      <c r="C19" s="42" t="s">
        <v>400</v>
      </c>
      <c r="D19" s="74"/>
      <c r="E19" s="146"/>
      <c r="F19" s="82"/>
      <c r="G19" s="214"/>
      <c r="H19" s="290"/>
      <c r="I19" s="83"/>
      <c r="J19" s="83"/>
      <c r="K19" s="83"/>
      <c r="L19" s="83"/>
      <c r="M19" s="83"/>
      <c r="N19" s="5"/>
      <c r="O19" s="90"/>
    </row>
    <row r="20" spans="1:15" s="31" customFormat="1" ht="51">
      <c r="A20" s="192">
        <v>164</v>
      </c>
      <c r="B20" s="260" t="s">
        <v>408</v>
      </c>
      <c r="C20" s="230"/>
      <c r="D20" s="75" t="s">
        <v>20</v>
      </c>
      <c r="E20" s="145">
        <v>25</v>
      </c>
      <c r="F20" s="80"/>
      <c r="G20" s="223"/>
      <c r="H20" s="291"/>
      <c r="I20" s="86">
        <f t="shared" si="0"/>
        <v>0</v>
      </c>
      <c r="J20" s="86">
        <f t="shared" si="1"/>
        <v>0</v>
      </c>
      <c r="K20" s="86">
        <f t="shared" si="2"/>
        <v>0</v>
      </c>
      <c r="L20" s="86">
        <f t="shared" si="3"/>
        <v>0</v>
      </c>
      <c r="M20" s="86">
        <f t="shared" si="4"/>
        <v>0</v>
      </c>
      <c r="O20" s="141" t="s">
        <v>417</v>
      </c>
    </row>
    <row r="21" spans="1:15" s="31" customFormat="1" ht="38.25">
      <c r="A21" s="192">
        <v>165</v>
      </c>
      <c r="B21" s="260" t="s">
        <v>409</v>
      </c>
      <c r="C21" s="230"/>
      <c r="D21" s="75" t="s">
        <v>20</v>
      </c>
      <c r="E21" s="145">
        <v>25</v>
      </c>
      <c r="F21" s="80"/>
      <c r="G21" s="223"/>
      <c r="H21" s="291"/>
      <c r="I21" s="86">
        <f t="shared" si="0"/>
        <v>0</v>
      </c>
      <c r="J21" s="86">
        <f t="shared" si="1"/>
        <v>0</v>
      </c>
      <c r="K21" s="86">
        <f t="shared" si="2"/>
        <v>0</v>
      </c>
      <c r="L21" s="86">
        <f t="shared" si="3"/>
        <v>0</v>
      </c>
      <c r="M21" s="86">
        <f t="shared" si="4"/>
        <v>0</v>
      </c>
      <c r="O21" s="141" t="s">
        <v>418</v>
      </c>
    </row>
    <row r="22" spans="1:15" s="31" customFormat="1">
      <c r="A22" s="73"/>
      <c r="B22" s="90"/>
      <c r="C22" s="42" t="s">
        <v>401</v>
      </c>
      <c r="D22" s="74"/>
      <c r="E22" s="146"/>
      <c r="F22" s="82"/>
      <c r="G22" s="214"/>
      <c r="H22" s="290"/>
      <c r="I22" s="83"/>
      <c r="J22" s="83"/>
      <c r="K22" s="83"/>
      <c r="L22" s="83"/>
      <c r="M22" s="83"/>
      <c r="N22" s="44"/>
      <c r="O22" s="156"/>
    </row>
    <row r="23" spans="1:15" s="31" customFormat="1" ht="38.25">
      <c r="A23" s="194">
        <v>166</v>
      </c>
      <c r="B23" s="260" t="s">
        <v>410</v>
      </c>
      <c r="C23" s="224"/>
      <c r="D23" s="75" t="s">
        <v>20</v>
      </c>
      <c r="E23" s="148">
        <v>2</v>
      </c>
      <c r="F23" s="96"/>
      <c r="G23" s="223"/>
      <c r="H23" s="293"/>
      <c r="I23" s="86">
        <f t="shared" si="0"/>
        <v>0</v>
      </c>
      <c r="J23" s="86">
        <f t="shared" si="1"/>
        <v>0</v>
      </c>
      <c r="K23" s="86">
        <f t="shared" si="2"/>
        <v>0</v>
      </c>
      <c r="L23" s="86">
        <f t="shared" si="3"/>
        <v>0</v>
      </c>
      <c r="M23" s="86">
        <f t="shared" si="4"/>
        <v>0</v>
      </c>
      <c r="N23" s="51"/>
      <c r="O23" s="141" t="s">
        <v>419</v>
      </c>
    </row>
    <row r="24" spans="1:15" s="31" customFormat="1">
      <c r="A24" s="73"/>
      <c r="B24" s="90"/>
      <c r="C24" s="42" t="s">
        <v>402</v>
      </c>
      <c r="D24" s="74"/>
      <c r="E24" s="146"/>
      <c r="F24" s="82"/>
      <c r="G24" s="214"/>
      <c r="H24" s="290"/>
      <c r="I24" s="83"/>
      <c r="J24" s="83"/>
      <c r="K24" s="83"/>
      <c r="L24" s="83"/>
      <c r="M24" s="83"/>
      <c r="N24" s="44"/>
      <c r="O24" s="156"/>
    </row>
    <row r="25" spans="1:15" s="31" customFormat="1" ht="38.25">
      <c r="A25" s="194">
        <v>167</v>
      </c>
      <c r="B25" s="260" t="s">
        <v>411</v>
      </c>
      <c r="C25" s="224"/>
      <c r="D25" s="75" t="s">
        <v>20</v>
      </c>
      <c r="E25" s="162">
        <v>2</v>
      </c>
      <c r="F25" s="103"/>
      <c r="G25" s="235"/>
      <c r="H25" s="293"/>
      <c r="I25" s="77">
        <f t="shared" si="0"/>
        <v>0</v>
      </c>
      <c r="J25" s="77">
        <f t="shared" si="1"/>
        <v>0</v>
      </c>
      <c r="K25" s="77">
        <f t="shared" si="2"/>
        <v>0</v>
      </c>
      <c r="L25" s="77">
        <f t="shared" si="3"/>
        <v>0</v>
      </c>
      <c r="M25" s="154">
        <f t="shared" si="4"/>
        <v>0</v>
      </c>
      <c r="N25" s="62"/>
      <c r="O25" s="141" t="s">
        <v>420</v>
      </c>
    </row>
    <row r="26" spans="1:15" ht="15.75" thickBot="1">
      <c r="A26" s="7"/>
      <c r="B26" s="8"/>
      <c r="C26" s="8"/>
      <c r="D26" s="8"/>
      <c r="E26" s="8"/>
      <c r="F26" s="7"/>
      <c r="G26" s="9"/>
      <c r="H26" s="9"/>
      <c r="I26" s="10"/>
      <c r="J26" s="10"/>
      <c r="K26" s="10"/>
      <c r="L26" s="10"/>
      <c r="M26" s="10"/>
      <c r="N26" s="7"/>
      <c r="O26" s="58"/>
    </row>
    <row r="27" spans="1:15" ht="45.75" thickBot="1">
      <c r="A27" s="7"/>
      <c r="B27" s="8"/>
      <c r="C27" s="8"/>
      <c r="D27" s="8"/>
      <c r="E27" s="8"/>
      <c r="F27" s="7"/>
      <c r="G27" s="12"/>
      <c r="H27" s="12"/>
      <c r="I27" s="12"/>
      <c r="J27" s="12"/>
      <c r="K27" s="13">
        <f>SUM(K12:K26)</f>
        <v>0</v>
      </c>
      <c r="L27" s="14"/>
      <c r="M27" s="26">
        <f>SUM(M12:M26)</f>
        <v>0</v>
      </c>
      <c r="N27" s="30"/>
      <c r="O27" s="59" t="s">
        <v>53</v>
      </c>
    </row>
    <row r="28" spans="1:15">
      <c r="A28" s="7"/>
      <c r="B28" s="8"/>
      <c r="C28" s="8"/>
      <c r="D28" s="8"/>
      <c r="E28" s="8"/>
      <c r="F28" s="7"/>
      <c r="G28" s="14"/>
      <c r="H28" s="9"/>
      <c r="I28" s="14"/>
      <c r="J28" s="14"/>
      <c r="K28" s="14"/>
      <c r="L28" s="14"/>
      <c r="M28" s="14"/>
      <c r="N28" s="7"/>
      <c r="O28" s="60"/>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85" zoomScaleNormal="85" zoomScaleSheetLayoutView="59" workbookViewId="0">
      <selection activeCell="C12" sqref="C12"/>
    </sheetView>
  </sheetViews>
  <sheetFormatPr defaultColWidth="9.140625" defaultRowHeight="15"/>
  <cols>
    <col min="1" max="1" width="4" style="5" customWidth="1"/>
    <col min="2" max="2" width="21.8554687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61"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956</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52"/>
      <c r="P6" s="7"/>
    </row>
    <row r="7" spans="1:17" s="25" customFormat="1">
      <c r="A7" s="20" t="s">
        <v>0</v>
      </c>
      <c r="B7" s="20" t="s">
        <v>1</v>
      </c>
      <c r="C7" s="21" t="s">
        <v>2</v>
      </c>
      <c r="D7" s="21" t="s">
        <v>21</v>
      </c>
      <c r="E7" s="21" t="s">
        <v>3</v>
      </c>
      <c r="F7" s="17"/>
      <c r="G7" s="23" t="s">
        <v>22</v>
      </c>
      <c r="H7" s="22" t="s">
        <v>19</v>
      </c>
      <c r="I7" s="23" t="s">
        <v>4</v>
      </c>
      <c r="J7" s="22" t="s">
        <v>5</v>
      </c>
      <c r="K7" s="23" t="s">
        <v>6</v>
      </c>
      <c r="L7" s="22" t="s">
        <v>23</v>
      </c>
      <c r="M7" s="23" t="s">
        <v>7</v>
      </c>
      <c r="N7" s="28"/>
      <c r="O7" s="53" t="s">
        <v>24</v>
      </c>
      <c r="P7" s="29"/>
      <c r="Q7" s="27"/>
    </row>
    <row r="8" spans="1:17" s="19" customFormat="1" ht="15.75">
      <c r="A8" s="308" t="s">
        <v>939</v>
      </c>
      <c r="B8" s="309"/>
      <c r="C8" s="309"/>
      <c r="D8" s="309"/>
      <c r="E8" s="310"/>
      <c r="F8" s="18"/>
      <c r="G8" s="311" t="s">
        <v>8</v>
      </c>
      <c r="H8" s="312"/>
      <c r="I8" s="312"/>
      <c r="J8" s="313"/>
      <c r="K8" s="311" t="s">
        <v>9</v>
      </c>
      <c r="L8" s="312"/>
      <c r="M8" s="313"/>
      <c r="N8" s="18"/>
      <c r="O8" s="54"/>
      <c r="P8" s="18"/>
    </row>
    <row r="9" spans="1:17" s="19" customFormat="1" ht="60.75">
      <c r="A9" s="35" t="s">
        <v>13</v>
      </c>
      <c r="B9" s="36" t="s">
        <v>33</v>
      </c>
      <c r="C9" s="37" t="s">
        <v>16</v>
      </c>
      <c r="D9" s="36" t="s">
        <v>17</v>
      </c>
      <c r="E9" s="36" t="s">
        <v>18</v>
      </c>
      <c r="F9" s="18"/>
      <c r="G9" s="38" t="s">
        <v>31</v>
      </c>
      <c r="H9" s="39" t="s">
        <v>30</v>
      </c>
      <c r="I9" s="40" t="s">
        <v>11</v>
      </c>
      <c r="J9" s="40" t="s">
        <v>12</v>
      </c>
      <c r="K9" s="40" t="s">
        <v>10</v>
      </c>
      <c r="L9" s="40" t="s">
        <v>11</v>
      </c>
      <c r="M9" s="40" t="s">
        <v>12</v>
      </c>
      <c r="N9" s="18"/>
      <c r="O9" s="55" t="s">
        <v>32</v>
      </c>
      <c r="P9" s="18"/>
    </row>
    <row r="10" spans="1:17">
      <c r="A10" s="126" t="s">
        <v>0</v>
      </c>
      <c r="B10" s="126" t="s">
        <v>1</v>
      </c>
      <c r="C10" s="126" t="s">
        <v>2</v>
      </c>
      <c r="D10" s="126" t="s">
        <v>21</v>
      </c>
      <c r="E10" s="126" t="s">
        <v>3</v>
      </c>
      <c r="F10" s="45"/>
      <c r="G10" s="126" t="s">
        <v>22</v>
      </c>
      <c r="H10" s="126" t="s">
        <v>19</v>
      </c>
      <c r="I10" s="126" t="s">
        <v>25</v>
      </c>
      <c r="J10" s="126" t="s">
        <v>26</v>
      </c>
      <c r="K10" s="126" t="s">
        <v>27</v>
      </c>
      <c r="L10" s="126" t="s">
        <v>28</v>
      </c>
      <c r="M10" s="126" t="s">
        <v>29</v>
      </c>
      <c r="N10" s="43"/>
      <c r="O10" s="127" t="s">
        <v>24</v>
      </c>
    </row>
    <row r="11" spans="1:17">
      <c r="A11" s="128"/>
      <c r="B11" s="129"/>
      <c r="C11" s="121" t="s">
        <v>421</v>
      </c>
      <c r="D11" s="129"/>
      <c r="E11" s="134"/>
      <c r="F11" s="136"/>
      <c r="G11" s="135"/>
      <c r="H11" s="131"/>
      <c r="I11" s="130"/>
      <c r="J11" s="130"/>
      <c r="K11" s="130"/>
      <c r="L11" s="130"/>
      <c r="M11" s="160"/>
      <c r="N11" s="44"/>
      <c r="O11" s="161"/>
    </row>
    <row r="12" spans="1:17" ht="53.25" customHeight="1">
      <c r="A12" s="192">
        <v>168</v>
      </c>
      <c r="B12" s="260" t="s">
        <v>423</v>
      </c>
      <c r="C12" s="111"/>
      <c r="D12" s="84" t="s">
        <v>20</v>
      </c>
      <c r="E12" s="145">
        <v>25</v>
      </c>
      <c r="F12" s="80"/>
      <c r="G12" s="215"/>
      <c r="H12" s="291"/>
      <c r="I12" s="86">
        <f>G13/100*H13</f>
        <v>0</v>
      </c>
      <c r="J12" s="86">
        <f>G13+I12</f>
        <v>0</v>
      </c>
      <c r="K12" s="86">
        <f>E12*G12</f>
        <v>0</v>
      </c>
      <c r="L12" s="86">
        <f>K12/100*H12</f>
        <v>0</v>
      </c>
      <c r="M12" s="86">
        <f>K12+L12</f>
        <v>0</v>
      </c>
      <c r="N12" s="31"/>
      <c r="O12" s="89" t="s">
        <v>427</v>
      </c>
    </row>
    <row r="13" spans="1:17" ht="54.75" customHeight="1">
      <c r="A13" s="192">
        <v>169</v>
      </c>
      <c r="B13" s="260" t="s">
        <v>424</v>
      </c>
      <c r="C13" s="111"/>
      <c r="D13" s="84" t="s">
        <v>20</v>
      </c>
      <c r="E13" s="145">
        <v>1</v>
      </c>
      <c r="F13" s="80"/>
      <c r="G13" s="215"/>
      <c r="H13" s="291"/>
      <c r="I13" s="86">
        <f>G14/100*H14</f>
        <v>0</v>
      </c>
      <c r="J13" s="86">
        <f>G14+I13</f>
        <v>0</v>
      </c>
      <c r="K13" s="86">
        <f>E13*G13</f>
        <v>0</v>
      </c>
      <c r="L13" s="86">
        <f>K13/100*H13</f>
        <v>0</v>
      </c>
      <c r="M13" s="86">
        <f>K13+L13</f>
        <v>0</v>
      </c>
      <c r="N13" s="31"/>
      <c r="O13" s="89" t="s">
        <v>428</v>
      </c>
    </row>
    <row r="14" spans="1:17">
      <c r="A14" s="73"/>
      <c r="B14" s="90"/>
      <c r="C14" s="42" t="s">
        <v>422</v>
      </c>
      <c r="D14" s="74"/>
      <c r="E14" s="146"/>
      <c r="F14" s="82"/>
      <c r="G14" s="214"/>
      <c r="H14" s="290"/>
      <c r="I14" s="83"/>
      <c r="J14" s="83"/>
      <c r="K14" s="83"/>
      <c r="L14" s="83"/>
      <c r="M14" s="83"/>
      <c r="O14" s="90"/>
    </row>
    <row r="15" spans="1:17" ht="48" customHeight="1">
      <c r="A15" s="192">
        <v>170</v>
      </c>
      <c r="B15" s="260" t="s">
        <v>425</v>
      </c>
      <c r="C15" s="111"/>
      <c r="D15" s="84" t="s">
        <v>20</v>
      </c>
      <c r="E15" s="145">
        <v>10</v>
      </c>
      <c r="F15" s="80"/>
      <c r="G15" s="215"/>
      <c r="H15" s="291"/>
      <c r="I15" s="86">
        <f t="shared" ref="I15:I16" si="0">G15/100*H15</f>
        <v>0</v>
      </c>
      <c r="J15" s="86">
        <f t="shared" ref="J15:J16" si="1">G15+I15</f>
        <v>0</v>
      </c>
      <c r="K15" s="86">
        <f t="shared" ref="K15:K16" si="2">E15*G15</f>
        <v>0</v>
      </c>
      <c r="L15" s="86">
        <f t="shared" ref="L15:L16" si="3">K15/100*H15</f>
        <v>0</v>
      </c>
      <c r="M15" s="86">
        <f t="shared" ref="M15:M16" si="4">K15+L15</f>
        <v>0</v>
      </c>
      <c r="N15" s="31"/>
      <c r="O15" s="89" t="s">
        <v>429</v>
      </c>
    </row>
    <row r="16" spans="1:17" ht="78" customHeight="1">
      <c r="A16" s="192">
        <v>171</v>
      </c>
      <c r="B16" s="260" t="s">
        <v>426</v>
      </c>
      <c r="C16" s="111"/>
      <c r="D16" s="84" t="s">
        <v>20</v>
      </c>
      <c r="E16" s="145">
        <v>1</v>
      </c>
      <c r="F16" s="80"/>
      <c r="G16" s="215"/>
      <c r="H16" s="291"/>
      <c r="I16" s="86">
        <f t="shared" si="0"/>
        <v>0</v>
      </c>
      <c r="J16" s="86">
        <f t="shared" si="1"/>
        <v>0</v>
      </c>
      <c r="K16" s="86">
        <f t="shared" si="2"/>
        <v>0</v>
      </c>
      <c r="L16" s="86">
        <f t="shared" si="3"/>
        <v>0</v>
      </c>
      <c r="M16" s="86">
        <f t="shared" si="4"/>
        <v>0</v>
      </c>
      <c r="N16" s="31"/>
      <c r="O16" s="89" t="s">
        <v>430</v>
      </c>
    </row>
    <row r="17" spans="1:15" s="31" customFormat="1" thickBot="1">
      <c r="A17" s="7"/>
      <c r="B17" s="8"/>
      <c r="C17" s="8"/>
      <c r="D17" s="8"/>
      <c r="E17" s="8"/>
      <c r="F17" s="7"/>
      <c r="G17" s="9"/>
      <c r="H17" s="9"/>
      <c r="I17" s="10"/>
      <c r="J17" s="10"/>
      <c r="K17" s="10"/>
      <c r="L17" s="10"/>
      <c r="M17" s="10"/>
      <c r="N17" s="7"/>
      <c r="O17" s="58"/>
    </row>
    <row r="18" spans="1:15" s="31" customFormat="1" ht="45.75" thickBot="1">
      <c r="A18" s="7"/>
      <c r="B18" s="8"/>
      <c r="C18" s="8"/>
      <c r="D18" s="8"/>
      <c r="E18" s="8"/>
      <c r="F18" s="7"/>
      <c r="G18" s="12"/>
      <c r="H18" s="12"/>
      <c r="I18" s="12"/>
      <c r="J18" s="12"/>
      <c r="K18" s="13">
        <f>SUM(K12:K17)</f>
        <v>0</v>
      </c>
      <c r="L18" s="14"/>
      <c r="M18" s="26">
        <f>SUM(M12:M17)</f>
        <v>0</v>
      </c>
      <c r="N18" s="30"/>
      <c r="O18" s="59" t="s">
        <v>53</v>
      </c>
    </row>
    <row r="19" spans="1:15" s="31" customFormat="1" ht="14.25">
      <c r="A19" s="7"/>
      <c r="B19" s="8"/>
      <c r="C19" s="8"/>
      <c r="D19" s="8"/>
      <c r="E19" s="8"/>
      <c r="F19" s="7"/>
      <c r="G19" s="14"/>
      <c r="H19" s="9"/>
      <c r="I19" s="14"/>
      <c r="J19" s="14"/>
      <c r="K19" s="14"/>
      <c r="L19" s="14"/>
      <c r="M19" s="14"/>
      <c r="N19" s="7"/>
      <c r="O19" s="60"/>
    </row>
    <row r="20" spans="1:15" s="31" customFormat="1">
      <c r="A20" s="5"/>
      <c r="B20" s="6"/>
      <c r="C20" s="6"/>
      <c r="D20" s="6"/>
      <c r="E20" s="6"/>
      <c r="F20" s="5"/>
      <c r="G20" s="3"/>
      <c r="H20" s="2"/>
      <c r="I20" s="3"/>
      <c r="J20" s="3"/>
      <c r="K20" s="3"/>
      <c r="L20" s="3"/>
      <c r="M20" s="3"/>
      <c r="N20" s="5"/>
      <c r="O20" s="61"/>
    </row>
    <row r="21" spans="1:15" s="31" customFormat="1">
      <c r="A21" s="5"/>
      <c r="B21" s="6"/>
      <c r="C21" s="6"/>
      <c r="D21" s="6"/>
      <c r="E21" s="6"/>
      <c r="F21" s="5"/>
      <c r="G21" s="3"/>
      <c r="H21" s="2"/>
      <c r="I21" s="3"/>
      <c r="J21" s="3"/>
      <c r="K21" s="3"/>
      <c r="L21" s="3"/>
      <c r="M21" s="3"/>
      <c r="N21" s="5"/>
      <c r="O21" s="61"/>
    </row>
    <row r="22" spans="1:15" s="31" customFormat="1">
      <c r="A22" s="5"/>
      <c r="B22" s="6"/>
      <c r="C22" s="8"/>
      <c r="D22" s="6"/>
      <c r="E22" s="6"/>
      <c r="F22" s="5"/>
      <c r="G22" s="3"/>
      <c r="H22" s="2"/>
      <c r="I22" s="3"/>
      <c r="J22" s="3"/>
      <c r="K22" s="3"/>
      <c r="L22" s="3"/>
      <c r="M22" s="3"/>
      <c r="N22" s="5"/>
      <c r="O22" s="61"/>
    </row>
    <row r="23" spans="1:15" s="31" customFormat="1">
      <c r="A23" s="5"/>
      <c r="B23" s="6"/>
      <c r="C23" s="6"/>
      <c r="D23" s="6"/>
      <c r="E23" s="6"/>
      <c r="F23" s="5"/>
      <c r="G23" s="3"/>
      <c r="H23" s="2"/>
      <c r="I23" s="3"/>
      <c r="J23" s="3"/>
      <c r="K23" s="3"/>
      <c r="L23" s="3"/>
      <c r="M23" s="3"/>
      <c r="N23" s="5"/>
      <c r="O23" s="61"/>
    </row>
    <row r="24" spans="1:15" s="31" customFormat="1">
      <c r="A24" s="5"/>
      <c r="B24" s="6"/>
      <c r="C24" s="6"/>
      <c r="D24" s="6"/>
      <c r="E24" s="6"/>
      <c r="F24" s="5"/>
      <c r="G24" s="3"/>
      <c r="H24" s="2"/>
      <c r="I24" s="3"/>
      <c r="J24" s="3"/>
      <c r="K24" s="3"/>
      <c r="L24" s="3"/>
      <c r="M24" s="3"/>
      <c r="N24" s="5"/>
      <c r="O24" s="61"/>
    </row>
    <row r="25" spans="1:15" s="31" customFormat="1">
      <c r="A25" s="5"/>
      <c r="B25" s="6"/>
      <c r="C25" s="6"/>
      <c r="D25" s="6"/>
      <c r="E25" s="6"/>
      <c r="F25" s="5"/>
      <c r="G25" s="3"/>
      <c r="H25" s="2"/>
      <c r="I25" s="3"/>
      <c r="J25" s="3"/>
      <c r="K25" s="3"/>
      <c r="L25" s="3"/>
      <c r="M25" s="3"/>
      <c r="N25" s="5"/>
      <c r="O25" s="61"/>
    </row>
    <row r="26" spans="1:15" s="31" customFormat="1">
      <c r="A26" s="5"/>
      <c r="B26" s="6"/>
      <c r="C26" s="6"/>
      <c r="D26" s="6"/>
      <c r="E26" s="6"/>
      <c r="F26" s="5"/>
      <c r="G26" s="3"/>
      <c r="H26" s="2"/>
      <c r="I26" s="3"/>
      <c r="J26" s="3"/>
      <c r="K26" s="3"/>
      <c r="L26" s="3"/>
      <c r="M26" s="3"/>
      <c r="N26" s="5"/>
      <c r="O26" s="61"/>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0"/>
  <sheetViews>
    <sheetView topLeftCell="A30" zoomScale="85" zoomScaleNormal="85" zoomScaleSheetLayoutView="59" workbookViewId="0">
      <selection activeCell="C12" sqref="C12"/>
    </sheetView>
  </sheetViews>
  <sheetFormatPr defaultColWidth="9.140625" defaultRowHeight="15"/>
  <cols>
    <col min="1" max="1" width="4" style="5" customWidth="1"/>
    <col min="2" max="2" width="25.5703125" style="6" customWidth="1"/>
    <col min="3" max="3" width="80.7109375" style="6" customWidth="1"/>
    <col min="4" max="5" width="9.42578125" style="6" customWidth="1"/>
    <col min="6" max="6" width="1.7109375" style="5" customWidth="1"/>
    <col min="7" max="7" width="10.28515625" style="3" customWidth="1"/>
    <col min="8" max="8" width="9.140625" style="2" customWidth="1"/>
    <col min="9" max="9" width="9.140625" style="3" customWidth="1"/>
    <col min="10" max="10" width="9.42578125" style="3" customWidth="1"/>
    <col min="11" max="11" width="12.5703125" style="3" customWidth="1"/>
    <col min="12" max="12" width="9.140625" style="3" customWidth="1"/>
    <col min="13" max="13" width="15.140625" style="3" customWidth="1"/>
    <col min="14" max="14" width="1.7109375" style="5" customWidth="1"/>
    <col min="15" max="15" width="95.7109375" style="167" customWidth="1"/>
    <col min="16" max="16" width="5" style="5" customWidth="1"/>
    <col min="17" max="16384" width="9.140625" style="5"/>
  </cols>
  <sheetData>
    <row r="1" spans="1:17">
      <c r="A1" s="303" t="s">
        <v>14</v>
      </c>
      <c r="B1" s="303"/>
      <c r="C1" s="305" t="s">
        <v>15</v>
      </c>
      <c r="D1" s="305"/>
      <c r="E1" s="305"/>
      <c r="F1" s="305"/>
      <c r="G1" s="305"/>
      <c r="H1" s="305"/>
      <c r="I1" s="305"/>
      <c r="J1" s="305"/>
      <c r="K1" s="305"/>
      <c r="L1" s="305"/>
      <c r="M1" s="305"/>
      <c r="N1" s="305"/>
      <c r="O1" s="305"/>
      <c r="P1" s="7"/>
    </row>
    <row r="2" spans="1:17">
      <c r="A2" s="303" t="s">
        <v>947</v>
      </c>
      <c r="B2" s="303"/>
      <c r="C2" s="288"/>
      <c r="D2" s="286"/>
      <c r="E2" s="286"/>
      <c r="F2" s="286"/>
      <c r="G2" s="286"/>
      <c r="H2" s="286"/>
      <c r="I2" s="286"/>
      <c r="J2" s="286"/>
      <c r="K2" s="286"/>
      <c r="L2" s="286"/>
      <c r="M2" s="286"/>
      <c r="N2" s="286"/>
      <c r="O2" s="287"/>
      <c r="P2" s="7"/>
    </row>
    <row r="3" spans="1:17" ht="15.75">
      <c r="A3" s="304" t="s">
        <v>34</v>
      </c>
      <c r="B3" s="304"/>
      <c r="C3" s="306" t="s">
        <v>957</v>
      </c>
      <c r="D3" s="307"/>
      <c r="E3" s="307"/>
      <c r="F3" s="307"/>
      <c r="G3" s="307"/>
      <c r="H3" s="307"/>
      <c r="I3" s="307"/>
      <c r="J3" s="307"/>
      <c r="K3" s="307"/>
      <c r="L3" s="307"/>
      <c r="M3" s="307"/>
      <c r="N3" s="307"/>
      <c r="O3" s="307"/>
      <c r="P3" s="7"/>
    </row>
    <row r="4" spans="1:17" ht="15" customHeight="1">
      <c r="A4" s="314" t="s">
        <v>35</v>
      </c>
      <c r="B4" s="315"/>
      <c r="C4" s="315"/>
      <c r="D4" s="315"/>
      <c r="E4" s="315"/>
      <c r="F4" s="316"/>
      <c r="G4" s="320" t="s">
        <v>948</v>
      </c>
      <c r="H4" s="320"/>
      <c r="I4" s="320"/>
      <c r="J4" s="320"/>
      <c r="K4" s="320"/>
      <c r="L4" s="320"/>
      <c r="M4" s="320"/>
      <c r="N4" s="320"/>
      <c r="O4" s="320"/>
      <c r="P4" s="7"/>
    </row>
    <row r="5" spans="1:17">
      <c r="A5" s="317"/>
      <c r="B5" s="318"/>
      <c r="C5" s="318"/>
      <c r="D5" s="318"/>
      <c r="E5" s="318"/>
      <c r="F5" s="319"/>
      <c r="G5" s="320"/>
      <c r="H5" s="320"/>
      <c r="I5" s="320"/>
      <c r="J5" s="320"/>
      <c r="K5" s="320"/>
      <c r="L5" s="320"/>
      <c r="M5" s="320"/>
      <c r="N5" s="320"/>
      <c r="O5" s="320"/>
      <c r="P5" s="7"/>
    </row>
    <row r="6" spans="1:17">
      <c r="A6" s="15"/>
      <c r="B6" s="15"/>
      <c r="C6" s="15"/>
      <c r="D6" s="15"/>
      <c r="E6" s="15"/>
      <c r="F6" s="7"/>
      <c r="G6" s="16"/>
      <c r="H6" s="16"/>
      <c r="I6" s="16"/>
      <c r="J6" s="16"/>
      <c r="K6" s="16"/>
      <c r="L6" s="16"/>
      <c r="M6" s="16"/>
      <c r="N6" s="1"/>
      <c r="O6" s="4"/>
      <c r="P6" s="7"/>
    </row>
    <row r="7" spans="1:17" s="25" customFormat="1" ht="12.75">
      <c r="A7" s="20" t="s">
        <v>0</v>
      </c>
      <c r="B7" s="20" t="s">
        <v>1</v>
      </c>
      <c r="C7" s="21" t="s">
        <v>2</v>
      </c>
      <c r="D7" s="21" t="s">
        <v>21</v>
      </c>
      <c r="E7" s="21" t="s">
        <v>3</v>
      </c>
      <c r="F7" s="17"/>
      <c r="G7" s="23" t="s">
        <v>22</v>
      </c>
      <c r="H7" s="22" t="s">
        <v>19</v>
      </c>
      <c r="I7" s="23" t="s">
        <v>4</v>
      </c>
      <c r="J7" s="22" t="s">
        <v>5</v>
      </c>
      <c r="K7" s="23" t="s">
        <v>6</v>
      </c>
      <c r="L7" s="22" t="s">
        <v>23</v>
      </c>
      <c r="M7" s="23" t="s">
        <v>7</v>
      </c>
      <c r="N7" s="28"/>
      <c r="O7" s="24" t="s">
        <v>24</v>
      </c>
      <c r="P7" s="29"/>
      <c r="Q7" s="27"/>
    </row>
    <row r="8" spans="1:17" s="19" customFormat="1" ht="15.75">
      <c r="A8" s="308" t="s">
        <v>939</v>
      </c>
      <c r="B8" s="309"/>
      <c r="C8" s="309"/>
      <c r="D8" s="309"/>
      <c r="E8" s="310"/>
      <c r="F8" s="18"/>
      <c r="G8" s="311" t="s">
        <v>8</v>
      </c>
      <c r="H8" s="312"/>
      <c r="I8" s="312"/>
      <c r="J8" s="313"/>
      <c r="K8" s="311" t="s">
        <v>9</v>
      </c>
      <c r="L8" s="312"/>
      <c r="M8" s="313"/>
      <c r="N8" s="18"/>
      <c r="O8" s="32"/>
      <c r="P8" s="18"/>
    </row>
    <row r="9" spans="1:17" s="19" customFormat="1" ht="60.75">
      <c r="A9" s="35" t="s">
        <v>13</v>
      </c>
      <c r="B9" s="36" t="s">
        <v>33</v>
      </c>
      <c r="C9" s="190" t="s">
        <v>16</v>
      </c>
      <c r="D9" s="36" t="s">
        <v>17</v>
      </c>
      <c r="E9" s="36" t="s">
        <v>18</v>
      </c>
      <c r="F9" s="18"/>
      <c r="G9" s="38" t="s">
        <v>31</v>
      </c>
      <c r="H9" s="39" t="s">
        <v>30</v>
      </c>
      <c r="I9" s="40" t="s">
        <v>11</v>
      </c>
      <c r="J9" s="40" t="s">
        <v>12</v>
      </c>
      <c r="K9" s="40" t="s">
        <v>10</v>
      </c>
      <c r="L9" s="40" t="s">
        <v>11</v>
      </c>
      <c r="M9" s="40" t="s">
        <v>12</v>
      </c>
      <c r="N9" s="18"/>
      <c r="O9" s="55" t="s">
        <v>32</v>
      </c>
      <c r="P9" s="18"/>
    </row>
    <row r="10" spans="1:17">
      <c r="A10" s="126" t="s">
        <v>0</v>
      </c>
      <c r="B10" s="126" t="s">
        <v>1</v>
      </c>
      <c r="C10" s="126" t="s">
        <v>2</v>
      </c>
      <c r="D10" s="126" t="s">
        <v>21</v>
      </c>
      <c r="E10" s="126" t="s">
        <v>3</v>
      </c>
      <c r="F10" s="45"/>
      <c r="G10" s="126" t="s">
        <v>22</v>
      </c>
      <c r="H10" s="126" t="s">
        <v>19</v>
      </c>
      <c r="I10" s="126" t="s">
        <v>25</v>
      </c>
      <c r="J10" s="126" t="s">
        <v>26</v>
      </c>
      <c r="K10" s="126" t="s">
        <v>27</v>
      </c>
      <c r="L10" s="126" t="s">
        <v>28</v>
      </c>
      <c r="M10" s="126" t="s">
        <v>29</v>
      </c>
      <c r="N10" s="43"/>
      <c r="O10" s="126" t="s">
        <v>24</v>
      </c>
    </row>
    <row r="11" spans="1:17">
      <c r="A11" s="128"/>
      <c r="B11" s="129"/>
      <c r="C11" s="121" t="s">
        <v>960</v>
      </c>
      <c r="D11" s="129"/>
      <c r="E11" s="134"/>
      <c r="F11" s="136"/>
      <c r="G11" s="135"/>
      <c r="H11" s="131"/>
      <c r="I11" s="130"/>
      <c r="J11" s="130"/>
      <c r="K11" s="130"/>
      <c r="L11" s="130"/>
      <c r="M11" s="160"/>
      <c r="N11" s="44"/>
      <c r="O11" s="166"/>
    </row>
    <row r="12" spans="1:17" ht="38.25">
      <c r="A12" s="192">
        <v>172</v>
      </c>
      <c r="B12" s="260" t="s">
        <v>102</v>
      </c>
      <c r="C12" s="111"/>
      <c r="D12" s="84" t="s">
        <v>20</v>
      </c>
      <c r="E12" s="145">
        <v>2</v>
      </c>
      <c r="F12" s="80"/>
      <c r="G12" s="215"/>
      <c r="H12" s="291"/>
      <c r="I12" s="86">
        <f>G12/100*H12</f>
        <v>0</v>
      </c>
      <c r="J12" s="86">
        <f>G12+I12</f>
        <v>0</v>
      </c>
      <c r="K12" s="86">
        <f>E12*G12</f>
        <v>0</v>
      </c>
      <c r="L12" s="86">
        <f>K12/100*H12</f>
        <v>0</v>
      </c>
      <c r="M12" s="86">
        <f>K12+L12</f>
        <v>0</v>
      </c>
      <c r="N12" s="31"/>
      <c r="O12" s="168" t="s">
        <v>448</v>
      </c>
    </row>
    <row r="13" spans="1:17" ht="38.25">
      <c r="A13" s="192">
        <v>173</v>
      </c>
      <c r="B13" s="255" t="s">
        <v>103</v>
      </c>
      <c r="C13" s="236"/>
      <c r="D13" s="84" t="s">
        <v>20</v>
      </c>
      <c r="E13" s="164">
        <v>3</v>
      </c>
      <c r="F13" s="80"/>
      <c r="G13" s="238"/>
      <c r="H13" s="301"/>
      <c r="I13" s="86">
        <f t="shared" ref="I13:I31" si="0">G13/100*H13</f>
        <v>0</v>
      </c>
      <c r="J13" s="86">
        <f t="shared" ref="J13:J31" si="1">G13+I13</f>
        <v>0</v>
      </c>
      <c r="K13" s="86">
        <f t="shared" ref="K13:K31" si="2">E13*G13</f>
        <v>0</v>
      </c>
      <c r="L13" s="86">
        <f t="shared" ref="L13:L31" si="3">K13/100*H13</f>
        <v>0</v>
      </c>
      <c r="M13" s="86">
        <f t="shared" ref="M13:M31" si="4">K13+L13</f>
        <v>0</v>
      </c>
      <c r="N13" s="31"/>
      <c r="O13" s="168" t="s">
        <v>449</v>
      </c>
    </row>
    <row r="14" spans="1:17" ht="38.25">
      <c r="A14" s="192">
        <v>174</v>
      </c>
      <c r="B14" s="255" t="s">
        <v>104</v>
      </c>
      <c r="C14" s="236"/>
      <c r="D14" s="84" t="s">
        <v>20</v>
      </c>
      <c r="E14" s="164">
        <v>3</v>
      </c>
      <c r="F14" s="80"/>
      <c r="G14" s="238"/>
      <c r="H14" s="301"/>
      <c r="I14" s="86">
        <f t="shared" si="0"/>
        <v>0</v>
      </c>
      <c r="J14" s="86">
        <f t="shared" si="1"/>
        <v>0</v>
      </c>
      <c r="K14" s="86">
        <f t="shared" si="2"/>
        <v>0</v>
      </c>
      <c r="L14" s="86">
        <f t="shared" si="3"/>
        <v>0</v>
      </c>
      <c r="M14" s="86">
        <f t="shared" si="4"/>
        <v>0</v>
      </c>
      <c r="N14" s="31"/>
      <c r="O14" s="168" t="s">
        <v>450</v>
      </c>
    </row>
    <row r="15" spans="1:17" ht="38.25">
      <c r="A15" s="192">
        <v>175</v>
      </c>
      <c r="B15" s="255" t="s">
        <v>447</v>
      </c>
      <c r="C15" s="236"/>
      <c r="D15" s="84" t="s">
        <v>20</v>
      </c>
      <c r="E15" s="164">
        <v>1</v>
      </c>
      <c r="F15" s="80"/>
      <c r="G15" s="238"/>
      <c r="H15" s="301"/>
      <c r="I15" s="86">
        <f t="shared" si="0"/>
        <v>0</v>
      </c>
      <c r="J15" s="86">
        <f t="shared" si="1"/>
        <v>0</v>
      </c>
      <c r="K15" s="86">
        <f t="shared" si="2"/>
        <v>0</v>
      </c>
      <c r="L15" s="86">
        <f t="shared" si="3"/>
        <v>0</v>
      </c>
      <c r="M15" s="86">
        <f t="shared" si="4"/>
        <v>0</v>
      </c>
      <c r="N15" s="31"/>
      <c r="O15" s="168" t="s">
        <v>451</v>
      </c>
    </row>
    <row r="16" spans="1:17" ht="38.25">
      <c r="A16" s="192">
        <v>176</v>
      </c>
      <c r="B16" s="255" t="s">
        <v>446</v>
      </c>
      <c r="C16" s="236"/>
      <c r="D16" s="84" t="s">
        <v>20</v>
      </c>
      <c r="E16" s="164">
        <v>9</v>
      </c>
      <c r="F16" s="80"/>
      <c r="G16" s="238"/>
      <c r="H16" s="301"/>
      <c r="I16" s="86">
        <f t="shared" si="0"/>
        <v>0</v>
      </c>
      <c r="J16" s="86">
        <f t="shared" si="1"/>
        <v>0</v>
      </c>
      <c r="K16" s="86">
        <f t="shared" si="2"/>
        <v>0</v>
      </c>
      <c r="L16" s="86">
        <f t="shared" si="3"/>
        <v>0</v>
      </c>
      <c r="M16" s="86">
        <f t="shared" si="4"/>
        <v>0</v>
      </c>
      <c r="N16" s="31"/>
      <c r="O16" s="168" t="s">
        <v>452</v>
      </c>
    </row>
    <row r="17" spans="1:15" ht="38.25">
      <c r="A17" s="192">
        <v>177</v>
      </c>
      <c r="B17" s="255" t="s">
        <v>445</v>
      </c>
      <c r="C17" s="236"/>
      <c r="D17" s="84" t="s">
        <v>20</v>
      </c>
      <c r="E17" s="164">
        <v>10</v>
      </c>
      <c r="F17" s="80"/>
      <c r="G17" s="238"/>
      <c r="H17" s="301"/>
      <c r="I17" s="86">
        <f t="shared" si="0"/>
        <v>0</v>
      </c>
      <c r="J17" s="86">
        <f t="shared" si="1"/>
        <v>0</v>
      </c>
      <c r="K17" s="86">
        <f t="shared" si="2"/>
        <v>0</v>
      </c>
      <c r="L17" s="86">
        <f t="shared" si="3"/>
        <v>0</v>
      </c>
      <c r="M17" s="86">
        <f t="shared" si="4"/>
        <v>0</v>
      </c>
      <c r="N17" s="31"/>
      <c r="O17" s="168" t="s">
        <v>453</v>
      </c>
    </row>
    <row r="18" spans="1:15" ht="38.25">
      <c r="A18" s="192">
        <v>178</v>
      </c>
      <c r="B18" s="255" t="s">
        <v>444</v>
      </c>
      <c r="C18" s="236"/>
      <c r="D18" s="84" t="s">
        <v>20</v>
      </c>
      <c r="E18" s="164">
        <v>15</v>
      </c>
      <c r="F18" s="80"/>
      <c r="G18" s="238"/>
      <c r="H18" s="301"/>
      <c r="I18" s="86">
        <f t="shared" si="0"/>
        <v>0</v>
      </c>
      <c r="J18" s="86">
        <f t="shared" si="1"/>
        <v>0</v>
      </c>
      <c r="K18" s="86">
        <f t="shared" si="2"/>
        <v>0</v>
      </c>
      <c r="L18" s="86">
        <f t="shared" si="3"/>
        <v>0</v>
      </c>
      <c r="M18" s="86">
        <f t="shared" si="4"/>
        <v>0</v>
      </c>
      <c r="N18" s="31"/>
      <c r="O18" s="168" t="s">
        <v>454</v>
      </c>
    </row>
    <row r="19" spans="1:15" ht="38.25">
      <c r="A19" s="192">
        <v>179</v>
      </c>
      <c r="B19" s="255" t="s">
        <v>443</v>
      </c>
      <c r="C19" s="236"/>
      <c r="D19" s="84" t="s">
        <v>20</v>
      </c>
      <c r="E19" s="164">
        <v>15</v>
      </c>
      <c r="F19" s="80"/>
      <c r="G19" s="238"/>
      <c r="H19" s="301"/>
      <c r="I19" s="86">
        <f t="shared" si="0"/>
        <v>0</v>
      </c>
      <c r="J19" s="86">
        <f t="shared" si="1"/>
        <v>0</v>
      </c>
      <c r="K19" s="86">
        <f t="shared" si="2"/>
        <v>0</v>
      </c>
      <c r="L19" s="86">
        <f t="shared" si="3"/>
        <v>0</v>
      </c>
      <c r="M19" s="86">
        <f t="shared" si="4"/>
        <v>0</v>
      </c>
      <c r="N19" s="31"/>
      <c r="O19" s="169" t="s">
        <v>455</v>
      </c>
    </row>
    <row r="20" spans="1:15" ht="38.25">
      <c r="A20" s="192">
        <v>180</v>
      </c>
      <c r="B20" s="255" t="s">
        <v>442</v>
      </c>
      <c r="C20" s="236"/>
      <c r="D20" s="84" t="s">
        <v>20</v>
      </c>
      <c r="E20" s="164">
        <v>3</v>
      </c>
      <c r="F20" s="80"/>
      <c r="G20" s="238"/>
      <c r="H20" s="301"/>
      <c r="I20" s="86">
        <f t="shared" si="0"/>
        <v>0</v>
      </c>
      <c r="J20" s="86">
        <f t="shared" si="1"/>
        <v>0</v>
      </c>
      <c r="K20" s="86">
        <f t="shared" si="2"/>
        <v>0</v>
      </c>
      <c r="L20" s="86">
        <f t="shared" si="3"/>
        <v>0</v>
      </c>
      <c r="M20" s="86">
        <f t="shared" si="4"/>
        <v>0</v>
      </c>
      <c r="N20" s="31"/>
      <c r="O20" s="168" t="s">
        <v>456</v>
      </c>
    </row>
    <row r="21" spans="1:15" ht="38.25">
      <c r="A21" s="192">
        <v>181</v>
      </c>
      <c r="B21" s="255" t="s">
        <v>441</v>
      </c>
      <c r="C21" s="236"/>
      <c r="D21" s="84" t="s">
        <v>20</v>
      </c>
      <c r="E21" s="164">
        <v>2</v>
      </c>
      <c r="F21" s="80"/>
      <c r="G21" s="238"/>
      <c r="H21" s="301"/>
      <c r="I21" s="86">
        <f t="shared" si="0"/>
        <v>0</v>
      </c>
      <c r="J21" s="86">
        <f t="shared" si="1"/>
        <v>0</v>
      </c>
      <c r="K21" s="86">
        <f t="shared" si="2"/>
        <v>0</v>
      </c>
      <c r="L21" s="86">
        <f t="shared" si="3"/>
        <v>0</v>
      </c>
      <c r="M21" s="86">
        <f t="shared" si="4"/>
        <v>0</v>
      </c>
      <c r="N21" s="31"/>
      <c r="O21" s="168" t="s">
        <v>457</v>
      </c>
    </row>
    <row r="22" spans="1:15" ht="38.25">
      <c r="A22" s="192">
        <v>182</v>
      </c>
      <c r="B22" s="255" t="s">
        <v>440</v>
      </c>
      <c r="C22" s="236"/>
      <c r="D22" s="84" t="s">
        <v>20</v>
      </c>
      <c r="E22" s="164">
        <v>2</v>
      </c>
      <c r="F22" s="80"/>
      <c r="G22" s="238"/>
      <c r="H22" s="301"/>
      <c r="I22" s="86">
        <f t="shared" si="0"/>
        <v>0</v>
      </c>
      <c r="J22" s="86">
        <f t="shared" si="1"/>
        <v>0</v>
      </c>
      <c r="K22" s="86">
        <f t="shared" si="2"/>
        <v>0</v>
      </c>
      <c r="L22" s="86">
        <f t="shared" si="3"/>
        <v>0</v>
      </c>
      <c r="M22" s="86">
        <f t="shared" si="4"/>
        <v>0</v>
      </c>
      <c r="N22" s="31"/>
      <c r="O22" s="168" t="s">
        <v>458</v>
      </c>
    </row>
    <row r="23" spans="1:15" ht="38.25">
      <c r="A23" s="192">
        <v>183</v>
      </c>
      <c r="B23" s="255" t="s">
        <v>439</v>
      </c>
      <c r="C23" s="236"/>
      <c r="D23" s="84" t="s">
        <v>20</v>
      </c>
      <c r="E23" s="164">
        <v>3</v>
      </c>
      <c r="F23" s="80"/>
      <c r="G23" s="238"/>
      <c r="H23" s="301"/>
      <c r="I23" s="86">
        <f t="shared" si="0"/>
        <v>0</v>
      </c>
      <c r="J23" s="86">
        <f t="shared" si="1"/>
        <v>0</v>
      </c>
      <c r="K23" s="86">
        <f t="shared" si="2"/>
        <v>0</v>
      </c>
      <c r="L23" s="86">
        <f t="shared" si="3"/>
        <v>0</v>
      </c>
      <c r="M23" s="86">
        <f t="shared" si="4"/>
        <v>0</v>
      </c>
      <c r="N23" s="31"/>
      <c r="O23" s="168" t="s">
        <v>459</v>
      </c>
    </row>
    <row r="24" spans="1:15" ht="38.25">
      <c r="A24" s="192">
        <v>184</v>
      </c>
      <c r="B24" s="255" t="s">
        <v>438</v>
      </c>
      <c r="C24" s="236"/>
      <c r="D24" s="84" t="s">
        <v>20</v>
      </c>
      <c r="E24" s="164">
        <v>2</v>
      </c>
      <c r="F24" s="80"/>
      <c r="G24" s="238"/>
      <c r="H24" s="301"/>
      <c r="I24" s="86">
        <f t="shared" si="0"/>
        <v>0</v>
      </c>
      <c r="J24" s="86">
        <f t="shared" si="1"/>
        <v>0</v>
      </c>
      <c r="K24" s="86">
        <f t="shared" si="2"/>
        <v>0</v>
      </c>
      <c r="L24" s="86">
        <f t="shared" si="3"/>
        <v>0</v>
      </c>
      <c r="M24" s="86">
        <f t="shared" si="4"/>
        <v>0</v>
      </c>
      <c r="N24" s="31"/>
      <c r="O24" s="168" t="s">
        <v>460</v>
      </c>
    </row>
    <row r="25" spans="1:15" ht="38.25">
      <c r="A25" s="192">
        <v>185</v>
      </c>
      <c r="B25" s="255" t="s">
        <v>437</v>
      </c>
      <c r="C25" s="236"/>
      <c r="D25" s="84" t="s">
        <v>20</v>
      </c>
      <c r="E25" s="164">
        <v>3</v>
      </c>
      <c r="F25" s="80"/>
      <c r="G25" s="238"/>
      <c r="H25" s="301"/>
      <c r="I25" s="86">
        <f t="shared" si="0"/>
        <v>0</v>
      </c>
      <c r="J25" s="86">
        <f t="shared" si="1"/>
        <v>0</v>
      </c>
      <c r="K25" s="86">
        <f t="shared" si="2"/>
        <v>0</v>
      </c>
      <c r="L25" s="86">
        <f t="shared" si="3"/>
        <v>0</v>
      </c>
      <c r="M25" s="86">
        <f t="shared" si="4"/>
        <v>0</v>
      </c>
      <c r="N25" s="31"/>
      <c r="O25" s="168" t="s">
        <v>461</v>
      </c>
    </row>
    <row r="26" spans="1:15" ht="38.25">
      <c r="A26" s="192">
        <v>186</v>
      </c>
      <c r="B26" s="255" t="s">
        <v>436</v>
      </c>
      <c r="C26" s="236"/>
      <c r="D26" s="84" t="s">
        <v>20</v>
      </c>
      <c r="E26" s="164">
        <v>2</v>
      </c>
      <c r="F26" s="80"/>
      <c r="G26" s="238"/>
      <c r="H26" s="301"/>
      <c r="I26" s="86">
        <f t="shared" si="0"/>
        <v>0</v>
      </c>
      <c r="J26" s="86">
        <f t="shared" si="1"/>
        <v>0</v>
      </c>
      <c r="K26" s="86">
        <f t="shared" si="2"/>
        <v>0</v>
      </c>
      <c r="L26" s="86">
        <f t="shared" si="3"/>
        <v>0</v>
      </c>
      <c r="M26" s="86">
        <f t="shared" si="4"/>
        <v>0</v>
      </c>
      <c r="N26" s="31"/>
      <c r="O26" s="168" t="s">
        <v>462</v>
      </c>
    </row>
    <row r="27" spans="1:15" ht="38.25">
      <c r="A27" s="192">
        <v>187</v>
      </c>
      <c r="B27" s="255" t="s">
        <v>435</v>
      </c>
      <c r="C27" s="236"/>
      <c r="D27" s="84" t="s">
        <v>20</v>
      </c>
      <c r="E27" s="164">
        <v>2</v>
      </c>
      <c r="F27" s="80"/>
      <c r="G27" s="238"/>
      <c r="H27" s="301"/>
      <c r="I27" s="86">
        <f t="shared" si="0"/>
        <v>0</v>
      </c>
      <c r="J27" s="86">
        <f t="shared" si="1"/>
        <v>0</v>
      </c>
      <c r="K27" s="86">
        <f t="shared" si="2"/>
        <v>0</v>
      </c>
      <c r="L27" s="86">
        <f t="shared" si="3"/>
        <v>0</v>
      </c>
      <c r="M27" s="86">
        <f t="shared" si="4"/>
        <v>0</v>
      </c>
      <c r="N27" s="31"/>
      <c r="O27" s="168" t="s">
        <v>463</v>
      </c>
    </row>
    <row r="28" spans="1:15" ht="38.25">
      <c r="A28" s="192">
        <v>188</v>
      </c>
      <c r="B28" s="255" t="s">
        <v>434</v>
      </c>
      <c r="C28" s="236"/>
      <c r="D28" s="84" t="s">
        <v>20</v>
      </c>
      <c r="E28" s="164">
        <v>5</v>
      </c>
      <c r="F28" s="80"/>
      <c r="G28" s="238"/>
      <c r="H28" s="301"/>
      <c r="I28" s="86">
        <f t="shared" si="0"/>
        <v>0</v>
      </c>
      <c r="J28" s="86">
        <f t="shared" si="1"/>
        <v>0</v>
      </c>
      <c r="K28" s="86">
        <f t="shared" si="2"/>
        <v>0</v>
      </c>
      <c r="L28" s="86">
        <f t="shared" si="3"/>
        <v>0</v>
      </c>
      <c r="M28" s="86">
        <f t="shared" si="4"/>
        <v>0</v>
      </c>
      <c r="N28" s="31"/>
      <c r="O28" s="168" t="s">
        <v>464</v>
      </c>
    </row>
    <row r="29" spans="1:15" ht="38.25">
      <c r="A29" s="200">
        <v>189</v>
      </c>
      <c r="B29" s="255" t="s">
        <v>431</v>
      </c>
      <c r="C29" s="236"/>
      <c r="D29" s="84" t="s">
        <v>20</v>
      </c>
      <c r="E29" s="164">
        <v>1</v>
      </c>
      <c r="F29" s="80"/>
      <c r="G29" s="238"/>
      <c r="H29" s="301"/>
      <c r="I29" s="86">
        <f t="shared" si="0"/>
        <v>0</v>
      </c>
      <c r="J29" s="86">
        <f t="shared" si="1"/>
        <v>0</v>
      </c>
      <c r="K29" s="86">
        <f t="shared" si="2"/>
        <v>0</v>
      </c>
      <c r="L29" s="86">
        <f t="shared" si="3"/>
        <v>0</v>
      </c>
      <c r="M29" s="86">
        <f t="shared" si="4"/>
        <v>0</v>
      </c>
      <c r="N29" s="31"/>
      <c r="O29" s="168" t="s">
        <v>465</v>
      </c>
    </row>
    <row r="30" spans="1:15" ht="38.25">
      <c r="A30" s="200">
        <v>190</v>
      </c>
      <c r="B30" s="255" t="s">
        <v>433</v>
      </c>
      <c r="C30" s="236"/>
      <c r="D30" s="84" t="s">
        <v>20</v>
      </c>
      <c r="E30" s="164">
        <v>1</v>
      </c>
      <c r="F30" s="80"/>
      <c r="G30" s="238"/>
      <c r="H30" s="301"/>
      <c r="I30" s="86">
        <f t="shared" si="0"/>
        <v>0</v>
      </c>
      <c r="J30" s="86">
        <f t="shared" si="1"/>
        <v>0</v>
      </c>
      <c r="K30" s="86">
        <f t="shared" si="2"/>
        <v>0</v>
      </c>
      <c r="L30" s="86">
        <f t="shared" si="3"/>
        <v>0</v>
      </c>
      <c r="M30" s="86">
        <f t="shared" si="4"/>
        <v>0</v>
      </c>
      <c r="N30" s="31"/>
      <c r="O30" s="168" t="s">
        <v>466</v>
      </c>
    </row>
    <row r="31" spans="1:15" ht="38.25">
      <c r="A31" s="192">
        <v>191</v>
      </c>
      <c r="B31" s="260" t="s">
        <v>432</v>
      </c>
      <c r="C31" s="111"/>
      <c r="D31" s="84" t="s">
        <v>20</v>
      </c>
      <c r="E31" s="145">
        <v>1</v>
      </c>
      <c r="F31" s="80"/>
      <c r="G31" s="238"/>
      <c r="H31" s="301"/>
      <c r="I31" s="86">
        <f t="shared" si="0"/>
        <v>0</v>
      </c>
      <c r="J31" s="86">
        <f t="shared" si="1"/>
        <v>0</v>
      </c>
      <c r="K31" s="86">
        <f t="shared" si="2"/>
        <v>0</v>
      </c>
      <c r="L31" s="86">
        <f t="shared" si="3"/>
        <v>0</v>
      </c>
      <c r="M31" s="86">
        <f t="shared" si="4"/>
        <v>0</v>
      </c>
      <c r="N31" s="31"/>
      <c r="O31" s="170" t="s">
        <v>467</v>
      </c>
    </row>
    <row r="32" spans="1:15">
      <c r="A32" s="73"/>
      <c r="B32" s="90"/>
      <c r="C32" s="42" t="s">
        <v>469</v>
      </c>
      <c r="D32" s="74"/>
      <c r="E32" s="146"/>
      <c r="F32" s="82"/>
      <c r="G32" s="214"/>
      <c r="H32" s="290"/>
      <c r="I32" s="83"/>
      <c r="J32" s="83"/>
      <c r="K32" s="83"/>
      <c r="L32" s="83"/>
      <c r="M32" s="83"/>
      <c r="O32" s="146"/>
    </row>
    <row r="33" spans="1:15" ht="38.25">
      <c r="A33" s="192">
        <v>192</v>
      </c>
      <c r="B33" s="260" t="s">
        <v>470</v>
      </c>
      <c r="C33" s="111"/>
      <c r="D33" s="84" t="s">
        <v>20</v>
      </c>
      <c r="E33" s="145">
        <v>2</v>
      </c>
      <c r="F33" s="80"/>
      <c r="G33" s="215"/>
      <c r="H33" s="291"/>
      <c r="I33" s="86">
        <f t="shared" ref="I33:I267" si="5">G33/100*H33</f>
        <v>0</v>
      </c>
      <c r="J33" s="86">
        <f t="shared" ref="J33:J267" si="6">G33+I33</f>
        <v>0</v>
      </c>
      <c r="K33" s="86">
        <f t="shared" ref="K33:K267" si="7">E33*G33</f>
        <v>0</v>
      </c>
      <c r="L33" s="86">
        <f t="shared" ref="L33:L267" si="8">K33/100*H33</f>
        <v>0</v>
      </c>
      <c r="M33" s="86">
        <f t="shared" ref="M33:M267" si="9">K33+L33</f>
        <v>0</v>
      </c>
      <c r="N33" s="31"/>
      <c r="O33" s="168" t="s">
        <v>493</v>
      </c>
    </row>
    <row r="34" spans="1:15" ht="38.25">
      <c r="A34" s="192">
        <v>193</v>
      </c>
      <c r="B34" s="260" t="s">
        <v>471</v>
      </c>
      <c r="C34" s="236"/>
      <c r="D34" s="84" t="s">
        <v>20</v>
      </c>
      <c r="E34" s="164">
        <v>15</v>
      </c>
      <c r="F34" s="80"/>
      <c r="G34" s="215"/>
      <c r="H34" s="301"/>
      <c r="I34" s="86">
        <f t="shared" si="5"/>
        <v>0</v>
      </c>
      <c r="J34" s="86">
        <f t="shared" si="6"/>
        <v>0</v>
      </c>
      <c r="K34" s="86">
        <f t="shared" si="7"/>
        <v>0</v>
      </c>
      <c r="L34" s="86">
        <f t="shared" si="8"/>
        <v>0</v>
      </c>
      <c r="M34" s="86">
        <f t="shared" si="9"/>
        <v>0</v>
      </c>
      <c r="N34" s="31"/>
      <c r="O34" s="168" t="s">
        <v>494</v>
      </c>
    </row>
    <row r="35" spans="1:15" ht="38.25">
      <c r="A35" s="192">
        <v>194</v>
      </c>
      <c r="B35" s="260" t="s">
        <v>472</v>
      </c>
      <c r="C35" s="236"/>
      <c r="D35" s="84" t="s">
        <v>20</v>
      </c>
      <c r="E35" s="164">
        <v>15</v>
      </c>
      <c r="F35" s="80"/>
      <c r="G35" s="215"/>
      <c r="H35" s="301"/>
      <c r="I35" s="86">
        <f t="shared" si="5"/>
        <v>0</v>
      </c>
      <c r="J35" s="86">
        <f t="shared" si="6"/>
        <v>0</v>
      </c>
      <c r="K35" s="86">
        <f t="shared" si="7"/>
        <v>0</v>
      </c>
      <c r="L35" s="86">
        <f t="shared" si="8"/>
        <v>0</v>
      </c>
      <c r="M35" s="86">
        <f t="shared" si="9"/>
        <v>0</v>
      </c>
      <c r="N35" s="31"/>
      <c r="O35" s="168" t="s">
        <v>495</v>
      </c>
    </row>
    <row r="36" spans="1:15" ht="38.25">
      <c r="A36" s="192">
        <v>195</v>
      </c>
      <c r="B36" s="260" t="s">
        <v>473</v>
      </c>
      <c r="C36" s="236"/>
      <c r="D36" s="84" t="s">
        <v>20</v>
      </c>
      <c r="E36" s="164">
        <v>15</v>
      </c>
      <c r="F36" s="80"/>
      <c r="G36" s="215"/>
      <c r="H36" s="301"/>
      <c r="I36" s="86">
        <f t="shared" si="5"/>
        <v>0</v>
      </c>
      <c r="J36" s="86">
        <f t="shared" si="6"/>
        <v>0</v>
      </c>
      <c r="K36" s="86">
        <f t="shared" si="7"/>
        <v>0</v>
      </c>
      <c r="L36" s="86">
        <f t="shared" si="8"/>
        <v>0</v>
      </c>
      <c r="M36" s="86">
        <f t="shared" si="9"/>
        <v>0</v>
      </c>
      <c r="N36" s="31"/>
      <c r="O36" s="168" t="s">
        <v>496</v>
      </c>
    </row>
    <row r="37" spans="1:15" ht="38.25">
      <c r="A37" s="192">
        <v>196</v>
      </c>
      <c r="B37" s="260" t="s">
        <v>474</v>
      </c>
      <c r="C37" s="236"/>
      <c r="D37" s="84" t="s">
        <v>20</v>
      </c>
      <c r="E37" s="164">
        <v>15</v>
      </c>
      <c r="F37" s="80"/>
      <c r="G37" s="215"/>
      <c r="H37" s="301"/>
      <c r="I37" s="86">
        <f t="shared" si="5"/>
        <v>0</v>
      </c>
      <c r="J37" s="86">
        <f t="shared" si="6"/>
        <v>0</v>
      </c>
      <c r="K37" s="86">
        <f t="shared" si="7"/>
        <v>0</v>
      </c>
      <c r="L37" s="86">
        <f t="shared" si="8"/>
        <v>0</v>
      </c>
      <c r="M37" s="86">
        <f t="shared" si="9"/>
        <v>0</v>
      </c>
      <c r="N37" s="31"/>
      <c r="O37" s="168" t="s">
        <v>497</v>
      </c>
    </row>
    <row r="38" spans="1:15" ht="38.25">
      <c r="A38" s="192">
        <v>197</v>
      </c>
      <c r="B38" s="260" t="s">
        <v>475</v>
      </c>
      <c r="C38" s="236"/>
      <c r="D38" s="84" t="s">
        <v>959</v>
      </c>
      <c r="E38" s="164">
        <v>25</v>
      </c>
      <c r="F38" s="80"/>
      <c r="G38" s="215"/>
      <c r="H38" s="301"/>
      <c r="I38" s="86">
        <f t="shared" si="5"/>
        <v>0</v>
      </c>
      <c r="J38" s="86">
        <f t="shared" si="6"/>
        <v>0</v>
      </c>
      <c r="K38" s="86">
        <f t="shared" si="7"/>
        <v>0</v>
      </c>
      <c r="L38" s="86">
        <f t="shared" si="8"/>
        <v>0</v>
      </c>
      <c r="M38" s="86">
        <f t="shared" si="9"/>
        <v>0</v>
      </c>
      <c r="N38" s="31"/>
      <c r="O38" s="168" t="s">
        <v>498</v>
      </c>
    </row>
    <row r="39" spans="1:15" ht="38.25">
      <c r="A39" s="192">
        <v>198</v>
      </c>
      <c r="B39" s="260" t="s">
        <v>476</v>
      </c>
      <c r="C39" s="236"/>
      <c r="D39" s="84" t="s">
        <v>20</v>
      </c>
      <c r="E39" s="164">
        <v>15</v>
      </c>
      <c r="F39" s="80"/>
      <c r="G39" s="215"/>
      <c r="H39" s="301"/>
      <c r="I39" s="86">
        <f t="shared" si="5"/>
        <v>0</v>
      </c>
      <c r="J39" s="86">
        <f t="shared" si="6"/>
        <v>0</v>
      </c>
      <c r="K39" s="86">
        <f t="shared" si="7"/>
        <v>0</v>
      </c>
      <c r="L39" s="86">
        <f t="shared" si="8"/>
        <v>0</v>
      </c>
      <c r="M39" s="86">
        <f t="shared" si="9"/>
        <v>0</v>
      </c>
      <c r="N39" s="31"/>
      <c r="O39" s="168" t="s">
        <v>499</v>
      </c>
    </row>
    <row r="40" spans="1:15" ht="38.25">
      <c r="A40" s="192">
        <v>199</v>
      </c>
      <c r="B40" s="260" t="s">
        <v>477</v>
      </c>
      <c r="C40" s="236"/>
      <c r="D40" s="84" t="s">
        <v>20</v>
      </c>
      <c r="E40" s="164">
        <v>15</v>
      </c>
      <c r="F40" s="80"/>
      <c r="G40" s="215"/>
      <c r="H40" s="301"/>
      <c r="I40" s="86">
        <f t="shared" si="5"/>
        <v>0</v>
      </c>
      <c r="J40" s="86">
        <f t="shared" si="6"/>
        <v>0</v>
      </c>
      <c r="K40" s="86">
        <f t="shared" si="7"/>
        <v>0</v>
      </c>
      <c r="L40" s="86">
        <f t="shared" si="8"/>
        <v>0</v>
      </c>
      <c r="M40" s="86">
        <f t="shared" si="9"/>
        <v>0</v>
      </c>
      <c r="N40" s="31"/>
      <c r="O40" s="168" t="s">
        <v>500</v>
      </c>
    </row>
    <row r="41" spans="1:15" ht="38.25">
      <c r="A41" s="192">
        <v>200</v>
      </c>
      <c r="B41" s="260" t="s">
        <v>478</v>
      </c>
      <c r="C41" s="236"/>
      <c r="D41" s="84" t="s">
        <v>959</v>
      </c>
      <c r="E41" s="164">
        <v>22</v>
      </c>
      <c r="F41" s="80"/>
      <c r="G41" s="215"/>
      <c r="H41" s="301"/>
      <c r="I41" s="86">
        <f t="shared" si="5"/>
        <v>0</v>
      </c>
      <c r="J41" s="86">
        <f t="shared" si="6"/>
        <v>0</v>
      </c>
      <c r="K41" s="86">
        <f t="shared" si="7"/>
        <v>0</v>
      </c>
      <c r="L41" s="86">
        <f t="shared" si="8"/>
        <v>0</v>
      </c>
      <c r="M41" s="86">
        <f t="shared" si="9"/>
        <v>0</v>
      </c>
      <c r="N41" s="31"/>
      <c r="O41" s="168" t="s">
        <v>501</v>
      </c>
    </row>
    <row r="42" spans="1:15" ht="38.25">
      <c r="A42" s="192">
        <v>201</v>
      </c>
      <c r="B42" s="260" t="s">
        <v>479</v>
      </c>
      <c r="C42" s="236"/>
      <c r="D42" s="84" t="s">
        <v>20</v>
      </c>
      <c r="E42" s="164">
        <v>15</v>
      </c>
      <c r="F42" s="80"/>
      <c r="G42" s="215"/>
      <c r="H42" s="301"/>
      <c r="I42" s="86">
        <f t="shared" si="5"/>
        <v>0</v>
      </c>
      <c r="J42" s="86">
        <f t="shared" si="6"/>
        <v>0</v>
      </c>
      <c r="K42" s="86">
        <f t="shared" si="7"/>
        <v>0</v>
      </c>
      <c r="L42" s="86">
        <f t="shared" si="8"/>
        <v>0</v>
      </c>
      <c r="M42" s="86">
        <f t="shared" si="9"/>
        <v>0</v>
      </c>
      <c r="N42" s="31"/>
      <c r="O42" s="168" t="s">
        <v>502</v>
      </c>
    </row>
    <row r="43" spans="1:15" ht="38.25">
      <c r="A43" s="192">
        <v>202</v>
      </c>
      <c r="B43" s="260" t="s">
        <v>480</v>
      </c>
      <c r="C43" s="236"/>
      <c r="D43" s="84" t="s">
        <v>20</v>
      </c>
      <c r="E43" s="164">
        <v>2</v>
      </c>
      <c r="F43" s="80"/>
      <c r="G43" s="215"/>
      <c r="H43" s="301"/>
      <c r="I43" s="86">
        <f t="shared" si="5"/>
        <v>0</v>
      </c>
      <c r="J43" s="86">
        <f t="shared" si="6"/>
        <v>0</v>
      </c>
      <c r="K43" s="86">
        <f t="shared" si="7"/>
        <v>0</v>
      </c>
      <c r="L43" s="86">
        <f t="shared" si="8"/>
        <v>0</v>
      </c>
      <c r="M43" s="86">
        <f t="shared" si="9"/>
        <v>0</v>
      </c>
      <c r="N43" s="31"/>
      <c r="O43" s="168" t="s">
        <v>503</v>
      </c>
    </row>
    <row r="44" spans="1:15" ht="38.25">
      <c r="A44" s="192">
        <v>203</v>
      </c>
      <c r="B44" s="260" t="s">
        <v>481</v>
      </c>
      <c r="C44" s="236"/>
      <c r="D44" s="84" t="s">
        <v>20</v>
      </c>
      <c r="E44" s="164">
        <v>2</v>
      </c>
      <c r="F44" s="80"/>
      <c r="G44" s="215"/>
      <c r="H44" s="301"/>
      <c r="I44" s="86">
        <f t="shared" si="5"/>
        <v>0</v>
      </c>
      <c r="J44" s="86">
        <f t="shared" si="6"/>
        <v>0</v>
      </c>
      <c r="K44" s="86">
        <f t="shared" si="7"/>
        <v>0</v>
      </c>
      <c r="L44" s="86">
        <f t="shared" si="8"/>
        <v>0</v>
      </c>
      <c r="M44" s="86">
        <f t="shared" si="9"/>
        <v>0</v>
      </c>
      <c r="N44" s="31"/>
      <c r="O44" s="168" t="s">
        <v>504</v>
      </c>
    </row>
    <row r="45" spans="1:15" ht="38.25">
      <c r="A45" s="192">
        <v>204</v>
      </c>
      <c r="B45" s="260" t="s">
        <v>482</v>
      </c>
      <c r="C45" s="236"/>
      <c r="D45" s="84" t="s">
        <v>20</v>
      </c>
      <c r="E45" s="164">
        <v>3</v>
      </c>
      <c r="F45" s="80"/>
      <c r="G45" s="215"/>
      <c r="H45" s="301"/>
      <c r="I45" s="86">
        <f t="shared" si="5"/>
        <v>0</v>
      </c>
      <c r="J45" s="86">
        <f t="shared" si="6"/>
        <v>0</v>
      </c>
      <c r="K45" s="86">
        <f t="shared" si="7"/>
        <v>0</v>
      </c>
      <c r="L45" s="86">
        <f t="shared" si="8"/>
        <v>0</v>
      </c>
      <c r="M45" s="86">
        <f t="shared" si="9"/>
        <v>0</v>
      </c>
      <c r="N45" s="31"/>
      <c r="O45" s="168" t="s">
        <v>505</v>
      </c>
    </row>
    <row r="46" spans="1:15" ht="38.25">
      <c r="A46" s="192">
        <v>205</v>
      </c>
      <c r="B46" s="260" t="s">
        <v>483</v>
      </c>
      <c r="C46" s="236"/>
      <c r="D46" s="84" t="s">
        <v>20</v>
      </c>
      <c r="E46" s="164">
        <v>2</v>
      </c>
      <c r="F46" s="80"/>
      <c r="G46" s="215"/>
      <c r="H46" s="301"/>
      <c r="I46" s="86">
        <f t="shared" si="5"/>
        <v>0</v>
      </c>
      <c r="J46" s="86">
        <f t="shared" si="6"/>
        <v>0</v>
      </c>
      <c r="K46" s="86">
        <f t="shared" si="7"/>
        <v>0</v>
      </c>
      <c r="L46" s="86">
        <f t="shared" si="8"/>
        <v>0</v>
      </c>
      <c r="M46" s="86">
        <f t="shared" si="9"/>
        <v>0</v>
      </c>
      <c r="N46" s="31"/>
      <c r="O46" s="168" t="s">
        <v>506</v>
      </c>
    </row>
    <row r="47" spans="1:15" ht="38.25">
      <c r="A47" s="192">
        <v>206</v>
      </c>
      <c r="B47" s="260" t="s">
        <v>484</v>
      </c>
      <c r="C47" s="236"/>
      <c r="D47" s="84" t="s">
        <v>20</v>
      </c>
      <c r="E47" s="164">
        <v>2</v>
      </c>
      <c r="F47" s="80"/>
      <c r="G47" s="215"/>
      <c r="H47" s="301"/>
      <c r="I47" s="86">
        <f t="shared" si="5"/>
        <v>0</v>
      </c>
      <c r="J47" s="86">
        <f t="shared" si="6"/>
        <v>0</v>
      </c>
      <c r="K47" s="86">
        <f t="shared" si="7"/>
        <v>0</v>
      </c>
      <c r="L47" s="86">
        <f t="shared" si="8"/>
        <v>0</v>
      </c>
      <c r="M47" s="86">
        <f t="shared" si="9"/>
        <v>0</v>
      </c>
      <c r="N47" s="31"/>
      <c r="O47" s="168" t="s">
        <v>507</v>
      </c>
    </row>
    <row r="48" spans="1:15" ht="38.25">
      <c r="A48" s="192">
        <v>207</v>
      </c>
      <c r="B48" s="260" t="s">
        <v>485</v>
      </c>
      <c r="C48" s="236"/>
      <c r="D48" s="84" t="s">
        <v>20</v>
      </c>
      <c r="E48" s="164">
        <v>2</v>
      </c>
      <c r="F48" s="80"/>
      <c r="G48" s="215"/>
      <c r="H48" s="301"/>
      <c r="I48" s="86">
        <f t="shared" si="5"/>
        <v>0</v>
      </c>
      <c r="J48" s="86">
        <f t="shared" si="6"/>
        <v>0</v>
      </c>
      <c r="K48" s="86">
        <f t="shared" si="7"/>
        <v>0</v>
      </c>
      <c r="L48" s="86">
        <f t="shared" si="8"/>
        <v>0</v>
      </c>
      <c r="M48" s="86">
        <f t="shared" si="9"/>
        <v>0</v>
      </c>
      <c r="N48" s="31"/>
      <c r="O48" s="168" t="s">
        <v>508</v>
      </c>
    </row>
    <row r="49" spans="1:15" ht="38.25">
      <c r="A49" s="192">
        <v>208</v>
      </c>
      <c r="B49" s="260" t="s">
        <v>486</v>
      </c>
      <c r="C49" s="236"/>
      <c r="D49" s="84" t="s">
        <v>20</v>
      </c>
      <c r="E49" s="164">
        <v>2</v>
      </c>
      <c r="F49" s="80"/>
      <c r="G49" s="215"/>
      <c r="H49" s="301"/>
      <c r="I49" s="86">
        <f t="shared" si="5"/>
        <v>0</v>
      </c>
      <c r="J49" s="86">
        <f t="shared" si="6"/>
        <v>0</v>
      </c>
      <c r="K49" s="86">
        <f t="shared" si="7"/>
        <v>0</v>
      </c>
      <c r="L49" s="86">
        <f t="shared" si="8"/>
        <v>0</v>
      </c>
      <c r="M49" s="86">
        <f t="shared" si="9"/>
        <v>0</v>
      </c>
      <c r="N49" s="31"/>
      <c r="O49" s="168" t="s">
        <v>509</v>
      </c>
    </row>
    <row r="50" spans="1:15" ht="38.25">
      <c r="A50" s="192">
        <v>209</v>
      </c>
      <c r="B50" s="260" t="s">
        <v>487</v>
      </c>
      <c r="C50" s="236"/>
      <c r="D50" s="84" t="s">
        <v>20</v>
      </c>
      <c r="E50" s="164">
        <v>2</v>
      </c>
      <c r="F50" s="80"/>
      <c r="G50" s="215"/>
      <c r="H50" s="301"/>
      <c r="I50" s="86">
        <f t="shared" si="5"/>
        <v>0</v>
      </c>
      <c r="J50" s="86">
        <f t="shared" si="6"/>
        <v>0</v>
      </c>
      <c r="K50" s="86">
        <f t="shared" si="7"/>
        <v>0</v>
      </c>
      <c r="L50" s="86">
        <f t="shared" si="8"/>
        <v>0</v>
      </c>
      <c r="M50" s="86">
        <f t="shared" si="9"/>
        <v>0</v>
      </c>
      <c r="N50" s="31"/>
      <c r="O50" s="168" t="s">
        <v>510</v>
      </c>
    </row>
    <row r="51" spans="1:15" ht="38.25">
      <c r="A51" s="192">
        <v>210</v>
      </c>
      <c r="B51" s="260" t="s">
        <v>488</v>
      </c>
      <c r="C51" s="236"/>
      <c r="D51" s="84" t="s">
        <v>20</v>
      </c>
      <c r="E51" s="164">
        <v>2</v>
      </c>
      <c r="F51" s="80"/>
      <c r="G51" s="215"/>
      <c r="H51" s="301"/>
      <c r="I51" s="86">
        <f t="shared" si="5"/>
        <v>0</v>
      </c>
      <c r="J51" s="86">
        <f t="shared" si="6"/>
        <v>0</v>
      </c>
      <c r="K51" s="86">
        <f t="shared" si="7"/>
        <v>0</v>
      </c>
      <c r="L51" s="86">
        <f t="shared" si="8"/>
        <v>0</v>
      </c>
      <c r="M51" s="86">
        <f t="shared" si="9"/>
        <v>0</v>
      </c>
      <c r="N51" s="31"/>
      <c r="O51" s="168" t="s">
        <v>511</v>
      </c>
    </row>
    <row r="52" spans="1:15" ht="38.25">
      <c r="A52" s="192">
        <v>211</v>
      </c>
      <c r="B52" s="260" t="s">
        <v>489</v>
      </c>
      <c r="C52" s="236"/>
      <c r="D52" s="84" t="s">
        <v>20</v>
      </c>
      <c r="E52" s="164">
        <v>15</v>
      </c>
      <c r="F52" s="80"/>
      <c r="G52" s="215"/>
      <c r="H52" s="301"/>
      <c r="I52" s="86">
        <f t="shared" si="5"/>
        <v>0</v>
      </c>
      <c r="J52" s="86">
        <f t="shared" si="6"/>
        <v>0</v>
      </c>
      <c r="K52" s="86">
        <f t="shared" si="7"/>
        <v>0</v>
      </c>
      <c r="L52" s="86">
        <f t="shared" si="8"/>
        <v>0</v>
      </c>
      <c r="M52" s="86">
        <f t="shared" si="9"/>
        <v>0</v>
      </c>
      <c r="N52" s="31"/>
      <c r="O52" s="168" t="s">
        <v>512</v>
      </c>
    </row>
    <row r="53" spans="1:15" ht="38.25">
      <c r="A53" s="192">
        <v>212</v>
      </c>
      <c r="B53" s="260" t="s">
        <v>490</v>
      </c>
      <c r="C53" s="236"/>
      <c r="D53" s="84" t="s">
        <v>20</v>
      </c>
      <c r="E53" s="164">
        <v>15</v>
      </c>
      <c r="F53" s="80"/>
      <c r="G53" s="215"/>
      <c r="H53" s="301"/>
      <c r="I53" s="86">
        <f t="shared" si="5"/>
        <v>0</v>
      </c>
      <c r="J53" s="86">
        <f t="shared" si="6"/>
        <v>0</v>
      </c>
      <c r="K53" s="86">
        <f t="shared" si="7"/>
        <v>0</v>
      </c>
      <c r="L53" s="86">
        <f t="shared" si="8"/>
        <v>0</v>
      </c>
      <c r="M53" s="86">
        <f t="shared" si="9"/>
        <v>0</v>
      </c>
      <c r="N53" s="31"/>
      <c r="O53" s="168" t="s">
        <v>513</v>
      </c>
    </row>
    <row r="54" spans="1:15" ht="38.25">
      <c r="A54" s="192">
        <v>213</v>
      </c>
      <c r="B54" s="260" t="s">
        <v>491</v>
      </c>
      <c r="C54" s="236"/>
      <c r="D54" s="84" t="s">
        <v>20</v>
      </c>
      <c r="E54" s="164">
        <v>15</v>
      </c>
      <c r="F54" s="80"/>
      <c r="G54" s="215"/>
      <c r="H54" s="301"/>
      <c r="I54" s="86">
        <f t="shared" si="5"/>
        <v>0</v>
      </c>
      <c r="J54" s="86">
        <f t="shared" si="6"/>
        <v>0</v>
      </c>
      <c r="K54" s="86">
        <f t="shared" si="7"/>
        <v>0</v>
      </c>
      <c r="L54" s="86">
        <f t="shared" si="8"/>
        <v>0</v>
      </c>
      <c r="M54" s="86">
        <f t="shared" si="9"/>
        <v>0</v>
      </c>
      <c r="N54" s="31"/>
      <c r="O54" s="168" t="s">
        <v>514</v>
      </c>
    </row>
    <row r="55" spans="1:15" ht="38.25">
      <c r="A55" s="200">
        <v>214</v>
      </c>
      <c r="B55" s="260" t="s">
        <v>492</v>
      </c>
      <c r="C55" s="236"/>
      <c r="D55" s="84" t="s">
        <v>20</v>
      </c>
      <c r="E55" s="164">
        <v>15</v>
      </c>
      <c r="F55" s="80"/>
      <c r="G55" s="215"/>
      <c r="H55" s="301"/>
      <c r="I55" s="86">
        <f t="shared" si="5"/>
        <v>0</v>
      </c>
      <c r="J55" s="86">
        <f t="shared" si="6"/>
        <v>0</v>
      </c>
      <c r="K55" s="86">
        <f t="shared" si="7"/>
        <v>0</v>
      </c>
      <c r="L55" s="86">
        <f t="shared" si="8"/>
        <v>0</v>
      </c>
      <c r="M55" s="86">
        <f t="shared" si="9"/>
        <v>0</v>
      </c>
      <c r="N55" s="31"/>
      <c r="O55" s="171" t="s">
        <v>515</v>
      </c>
    </row>
    <row r="56" spans="1:15">
      <c r="A56" s="73"/>
      <c r="B56" s="90"/>
      <c r="C56" s="42" t="s">
        <v>468</v>
      </c>
      <c r="D56" s="74"/>
      <c r="E56" s="146"/>
      <c r="F56" s="82"/>
      <c r="G56" s="214"/>
      <c r="H56" s="290"/>
      <c r="I56" s="83"/>
      <c r="J56" s="83"/>
      <c r="K56" s="83"/>
      <c r="L56" s="83"/>
      <c r="M56" s="83"/>
      <c r="O56" s="146"/>
    </row>
    <row r="57" spans="1:15" ht="38.25">
      <c r="A57" s="200">
        <v>215</v>
      </c>
      <c r="B57" s="263" t="s">
        <v>518</v>
      </c>
      <c r="C57" s="236"/>
      <c r="D57" s="163" t="s">
        <v>20</v>
      </c>
      <c r="E57" s="75">
        <v>44</v>
      </c>
      <c r="F57" s="80"/>
      <c r="G57" s="238"/>
      <c r="H57" s="301"/>
      <c r="I57" s="86">
        <f t="shared" si="5"/>
        <v>0</v>
      </c>
      <c r="J57" s="86">
        <f t="shared" si="6"/>
        <v>0</v>
      </c>
      <c r="K57" s="86">
        <f t="shared" si="7"/>
        <v>0</v>
      </c>
      <c r="L57" s="86">
        <f t="shared" si="8"/>
        <v>0</v>
      </c>
      <c r="M57" s="86">
        <f t="shared" si="9"/>
        <v>0</v>
      </c>
      <c r="N57" s="31"/>
      <c r="O57" s="171" t="s">
        <v>527</v>
      </c>
    </row>
    <row r="58" spans="1:15" ht="38.25">
      <c r="A58" s="200">
        <v>216</v>
      </c>
      <c r="B58" s="263" t="s">
        <v>519</v>
      </c>
      <c r="C58" s="236"/>
      <c r="D58" s="163" t="s">
        <v>20</v>
      </c>
      <c r="E58" s="75">
        <v>45</v>
      </c>
      <c r="F58" s="80"/>
      <c r="G58" s="238"/>
      <c r="H58" s="301"/>
      <c r="I58" s="86">
        <f t="shared" si="5"/>
        <v>0</v>
      </c>
      <c r="J58" s="86">
        <f t="shared" si="6"/>
        <v>0</v>
      </c>
      <c r="K58" s="86">
        <f t="shared" si="7"/>
        <v>0</v>
      </c>
      <c r="L58" s="86">
        <f t="shared" si="8"/>
        <v>0</v>
      </c>
      <c r="M58" s="86">
        <f t="shared" si="9"/>
        <v>0</v>
      </c>
      <c r="N58" s="31"/>
      <c r="O58" s="171" t="s">
        <v>528</v>
      </c>
    </row>
    <row r="59" spans="1:15" ht="38.25">
      <c r="A59" s="200">
        <v>217</v>
      </c>
      <c r="B59" s="263" t="s">
        <v>520</v>
      </c>
      <c r="C59" s="236"/>
      <c r="D59" s="163" t="s">
        <v>20</v>
      </c>
      <c r="E59" s="75">
        <v>45</v>
      </c>
      <c r="F59" s="80"/>
      <c r="G59" s="238"/>
      <c r="H59" s="301"/>
      <c r="I59" s="86">
        <f t="shared" si="5"/>
        <v>0</v>
      </c>
      <c r="J59" s="86">
        <f t="shared" si="6"/>
        <v>0</v>
      </c>
      <c r="K59" s="86">
        <f t="shared" si="7"/>
        <v>0</v>
      </c>
      <c r="L59" s="86">
        <f t="shared" si="8"/>
        <v>0</v>
      </c>
      <c r="M59" s="86">
        <f t="shared" si="9"/>
        <v>0</v>
      </c>
      <c r="N59" s="31"/>
      <c r="O59" s="168" t="s">
        <v>529</v>
      </c>
    </row>
    <row r="60" spans="1:15" ht="38.25">
      <c r="A60" s="200">
        <v>218</v>
      </c>
      <c r="B60" s="263" t="s">
        <v>521</v>
      </c>
      <c r="C60" s="236"/>
      <c r="D60" s="163" t="s">
        <v>20</v>
      </c>
      <c r="E60" s="75">
        <v>45</v>
      </c>
      <c r="F60" s="80"/>
      <c r="G60" s="238"/>
      <c r="H60" s="301"/>
      <c r="I60" s="86">
        <f t="shared" si="5"/>
        <v>0</v>
      </c>
      <c r="J60" s="86">
        <f t="shared" si="6"/>
        <v>0</v>
      </c>
      <c r="K60" s="86">
        <f t="shared" si="7"/>
        <v>0</v>
      </c>
      <c r="L60" s="86">
        <f t="shared" si="8"/>
        <v>0</v>
      </c>
      <c r="M60" s="86">
        <f t="shared" si="9"/>
        <v>0</v>
      </c>
      <c r="N60" s="31"/>
      <c r="O60" s="168" t="s">
        <v>530</v>
      </c>
    </row>
    <row r="61" spans="1:15" ht="38.25">
      <c r="A61" s="200">
        <v>219</v>
      </c>
      <c r="B61" s="263" t="s">
        <v>522</v>
      </c>
      <c r="C61" s="236"/>
      <c r="D61" s="163" t="s">
        <v>20</v>
      </c>
      <c r="E61" s="75">
        <v>4</v>
      </c>
      <c r="F61" s="80"/>
      <c r="G61" s="238"/>
      <c r="H61" s="301"/>
      <c r="I61" s="86">
        <f t="shared" si="5"/>
        <v>0</v>
      </c>
      <c r="J61" s="86">
        <f t="shared" si="6"/>
        <v>0</v>
      </c>
      <c r="K61" s="86">
        <f t="shared" si="7"/>
        <v>0</v>
      </c>
      <c r="L61" s="86">
        <f t="shared" si="8"/>
        <v>0</v>
      </c>
      <c r="M61" s="86">
        <f t="shared" si="9"/>
        <v>0</v>
      </c>
      <c r="N61" s="31"/>
      <c r="O61" s="171" t="s">
        <v>531</v>
      </c>
    </row>
    <row r="62" spans="1:15" ht="38.25">
      <c r="A62" s="200">
        <v>220</v>
      </c>
      <c r="B62" s="263" t="s">
        <v>523</v>
      </c>
      <c r="C62" s="236"/>
      <c r="D62" s="163" t="s">
        <v>20</v>
      </c>
      <c r="E62" s="75">
        <v>5</v>
      </c>
      <c r="F62" s="80"/>
      <c r="G62" s="238"/>
      <c r="H62" s="301"/>
      <c r="I62" s="86">
        <f t="shared" si="5"/>
        <v>0</v>
      </c>
      <c r="J62" s="86">
        <f t="shared" si="6"/>
        <v>0</v>
      </c>
      <c r="K62" s="86">
        <f t="shared" si="7"/>
        <v>0</v>
      </c>
      <c r="L62" s="86">
        <f t="shared" si="8"/>
        <v>0</v>
      </c>
      <c r="M62" s="86">
        <f t="shared" si="9"/>
        <v>0</v>
      </c>
      <c r="N62" s="31"/>
      <c r="O62" s="171" t="s">
        <v>532</v>
      </c>
    </row>
    <row r="63" spans="1:15" ht="38.25">
      <c r="A63" s="200">
        <v>221</v>
      </c>
      <c r="B63" s="263" t="s">
        <v>524</v>
      </c>
      <c r="C63" s="236"/>
      <c r="D63" s="163" t="s">
        <v>20</v>
      </c>
      <c r="E63" s="75">
        <v>26</v>
      </c>
      <c r="F63" s="80"/>
      <c r="G63" s="238"/>
      <c r="H63" s="301"/>
      <c r="I63" s="86">
        <f t="shared" si="5"/>
        <v>0</v>
      </c>
      <c r="J63" s="86">
        <f t="shared" si="6"/>
        <v>0</v>
      </c>
      <c r="K63" s="86">
        <f t="shared" si="7"/>
        <v>0</v>
      </c>
      <c r="L63" s="86">
        <f t="shared" si="8"/>
        <v>0</v>
      </c>
      <c r="M63" s="86">
        <f t="shared" si="9"/>
        <v>0</v>
      </c>
      <c r="N63" s="31"/>
      <c r="O63" s="171" t="s">
        <v>533</v>
      </c>
    </row>
    <row r="64" spans="1:15" ht="38.25">
      <c r="A64" s="200">
        <v>222</v>
      </c>
      <c r="B64" s="263" t="s">
        <v>525</v>
      </c>
      <c r="C64" s="236"/>
      <c r="D64" s="163" t="s">
        <v>20</v>
      </c>
      <c r="E64" s="75">
        <v>30</v>
      </c>
      <c r="F64" s="80"/>
      <c r="G64" s="238"/>
      <c r="H64" s="301"/>
      <c r="I64" s="86">
        <f t="shared" si="5"/>
        <v>0</v>
      </c>
      <c r="J64" s="86">
        <f t="shared" si="6"/>
        <v>0</v>
      </c>
      <c r="K64" s="86">
        <f t="shared" si="7"/>
        <v>0</v>
      </c>
      <c r="L64" s="86">
        <f t="shared" si="8"/>
        <v>0</v>
      </c>
      <c r="M64" s="86">
        <f t="shared" si="9"/>
        <v>0</v>
      </c>
      <c r="N64" s="31"/>
      <c r="O64" s="172" t="s">
        <v>534</v>
      </c>
    </row>
    <row r="65" spans="1:15" ht="38.25">
      <c r="A65" s="200">
        <v>223</v>
      </c>
      <c r="B65" s="264" t="s">
        <v>526</v>
      </c>
      <c r="C65" s="236"/>
      <c r="D65" s="163" t="s">
        <v>536</v>
      </c>
      <c r="E65" s="75">
        <v>5</v>
      </c>
      <c r="F65" s="80"/>
      <c r="G65" s="238"/>
      <c r="H65" s="301"/>
      <c r="I65" s="86">
        <f t="shared" si="5"/>
        <v>0</v>
      </c>
      <c r="J65" s="86">
        <f t="shared" si="6"/>
        <v>0</v>
      </c>
      <c r="K65" s="86">
        <f t="shared" si="7"/>
        <v>0</v>
      </c>
      <c r="L65" s="86">
        <f t="shared" si="8"/>
        <v>0</v>
      </c>
      <c r="M65" s="86">
        <f t="shared" si="9"/>
        <v>0</v>
      </c>
      <c r="N65" s="31"/>
      <c r="O65" s="172" t="s">
        <v>535</v>
      </c>
    </row>
    <row r="66" spans="1:15">
      <c r="A66" s="73"/>
      <c r="B66" s="90"/>
      <c r="C66" s="42" t="s">
        <v>516</v>
      </c>
      <c r="D66" s="74"/>
      <c r="E66" s="146"/>
      <c r="F66" s="82"/>
      <c r="G66" s="214"/>
      <c r="H66" s="290"/>
      <c r="I66" s="83"/>
      <c r="J66" s="83"/>
      <c r="K66" s="83"/>
      <c r="L66" s="83"/>
      <c r="M66" s="83"/>
      <c r="O66" s="146"/>
    </row>
    <row r="67" spans="1:15" ht="38.25">
      <c r="A67" s="200">
        <v>224</v>
      </c>
      <c r="B67" s="263" t="s">
        <v>537</v>
      </c>
      <c r="C67" s="236"/>
      <c r="D67" s="163" t="s">
        <v>20</v>
      </c>
      <c r="E67" s="75">
        <v>9</v>
      </c>
      <c r="F67" s="80"/>
      <c r="G67" s="238"/>
      <c r="H67" s="301"/>
      <c r="I67" s="86">
        <f t="shared" si="5"/>
        <v>0</v>
      </c>
      <c r="J67" s="86">
        <f t="shared" si="6"/>
        <v>0</v>
      </c>
      <c r="K67" s="86">
        <f t="shared" si="7"/>
        <v>0</v>
      </c>
      <c r="L67" s="86">
        <f t="shared" si="8"/>
        <v>0</v>
      </c>
      <c r="M67" s="86">
        <f t="shared" si="9"/>
        <v>0</v>
      </c>
      <c r="N67" s="31"/>
      <c r="O67" s="168" t="s">
        <v>549</v>
      </c>
    </row>
    <row r="68" spans="1:15" ht="38.25">
      <c r="A68" s="200">
        <v>225</v>
      </c>
      <c r="B68" s="263" t="s">
        <v>538</v>
      </c>
      <c r="C68" s="236"/>
      <c r="D68" s="163" t="s">
        <v>20</v>
      </c>
      <c r="E68" s="75">
        <v>15</v>
      </c>
      <c r="F68" s="80"/>
      <c r="G68" s="238"/>
      <c r="H68" s="301"/>
      <c r="I68" s="86">
        <f t="shared" si="5"/>
        <v>0</v>
      </c>
      <c r="J68" s="86">
        <f t="shared" si="6"/>
        <v>0</v>
      </c>
      <c r="K68" s="86">
        <f t="shared" si="7"/>
        <v>0</v>
      </c>
      <c r="L68" s="86">
        <f t="shared" si="8"/>
        <v>0</v>
      </c>
      <c r="M68" s="86">
        <f t="shared" si="9"/>
        <v>0</v>
      </c>
      <c r="N68" s="31"/>
      <c r="O68" s="168" t="s">
        <v>550</v>
      </c>
    </row>
    <row r="69" spans="1:15" ht="38.25">
      <c r="A69" s="200">
        <v>226</v>
      </c>
      <c r="B69" s="263" t="s">
        <v>539</v>
      </c>
      <c r="C69" s="236"/>
      <c r="D69" s="163" t="s">
        <v>20</v>
      </c>
      <c r="E69" s="75">
        <v>15</v>
      </c>
      <c r="F69" s="80"/>
      <c r="G69" s="238"/>
      <c r="H69" s="301"/>
      <c r="I69" s="86">
        <f t="shared" si="5"/>
        <v>0</v>
      </c>
      <c r="J69" s="86">
        <f t="shared" si="6"/>
        <v>0</v>
      </c>
      <c r="K69" s="86">
        <f t="shared" si="7"/>
        <v>0</v>
      </c>
      <c r="L69" s="86">
        <f t="shared" si="8"/>
        <v>0</v>
      </c>
      <c r="M69" s="86">
        <f t="shared" si="9"/>
        <v>0</v>
      </c>
      <c r="N69" s="31"/>
      <c r="O69" s="168" t="s">
        <v>551</v>
      </c>
    </row>
    <row r="70" spans="1:15" ht="38.25">
      <c r="A70" s="200">
        <v>227</v>
      </c>
      <c r="B70" s="263" t="s">
        <v>540</v>
      </c>
      <c r="C70" s="236"/>
      <c r="D70" s="163" t="s">
        <v>20</v>
      </c>
      <c r="E70" s="75">
        <v>15</v>
      </c>
      <c r="F70" s="80"/>
      <c r="G70" s="238"/>
      <c r="H70" s="301"/>
      <c r="I70" s="86">
        <f t="shared" si="5"/>
        <v>0</v>
      </c>
      <c r="J70" s="86">
        <f t="shared" si="6"/>
        <v>0</v>
      </c>
      <c r="K70" s="86">
        <f t="shared" si="7"/>
        <v>0</v>
      </c>
      <c r="L70" s="86">
        <f t="shared" si="8"/>
        <v>0</v>
      </c>
      <c r="M70" s="86">
        <f t="shared" si="9"/>
        <v>0</v>
      </c>
      <c r="N70" s="31"/>
      <c r="O70" s="168" t="s">
        <v>552</v>
      </c>
    </row>
    <row r="71" spans="1:15" ht="38.25">
      <c r="A71" s="200">
        <v>228</v>
      </c>
      <c r="B71" s="263" t="s">
        <v>541</v>
      </c>
      <c r="C71" s="236"/>
      <c r="D71" s="163" t="s">
        <v>20</v>
      </c>
      <c r="E71" s="75">
        <v>15</v>
      </c>
      <c r="F71" s="80"/>
      <c r="G71" s="238"/>
      <c r="H71" s="301"/>
      <c r="I71" s="86">
        <f t="shared" si="5"/>
        <v>0</v>
      </c>
      <c r="J71" s="86">
        <f t="shared" si="6"/>
        <v>0</v>
      </c>
      <c r="K71" s="86">
        <f t="shared" si="7"/>
        <v>0</v>
      </c>
      <c r="L71" s="86">
        <f t="shared" si="8"/>
        <v>0</v>
      </c>
      <c r="M71" s="86">
        <f t="shared" si="9"/>
        <v>0</v>
      </c>
      <c r="N71" s="31"/>
      <c r="O71" s="168" t="s">
        <v>553</v>
      </c>
    </row>
    <row r="72" spans="1:15" ht="38.25">
      <c r="A72" s="200">
        <v>229</v>
      </c>
      <c r="B72" s="263" t="s">
        <v>542</v>
      </c>
      <c r="C72" s="236"/>
      <c r="D72" s="163" t="s">
        <v>20</v>
      </c>
      <c r="E72" s="75">
        <v>15</v>
      </c>
      <c r="F72" s="80"/>
      <c r="G72" s="238"/>
      <c r="H72" s="301"/>
      <c r="I72" s="86">
        <f t="shared" si="5"/>
        <v>0</v>
      </c>
      <c r="J72" s="86">
        <f t="shared" si="6"/>
        <v>0</v>
      </c>
      <c r="K72" s="86">
        <f t="shared" si="7"/>
        <v>0</v>
      </c>
      <c r="L72" s="86">
        <f t="shared" si="8"/>
        <v>0</v>
      </c>
      <c r="M72" s="86">
        <f t="shared" si="9"/>
        <v>0</v>
      </c>
      <c r="N72" s="31"/>
      <c r="O72" s="168" t="s">
        <v>554</v>
      </c>
    </row>
    <row r="73" spans="1:15" ht="38.25">
      <c r="A73" s="200">
        <v>230</v>
      </c>
      <c r="B73" s="263" t="s">
        <v>543</v>
      </c>
      <c r="C73" s="236"/>
      <c r="D73" s="163" t="s">
        <v>20</v>
      </c>
      <c r="E73" s="75">
        <v>15</v>
      </c>
      <c r="F73" s="80"/>
      <c r="G73" s="238"/>
      <c r="H73" s="301"/>
      <c r="I73" s="86">
        <f t="shared" si="5"/>
        <v>0</v>
      </c>
      <c r="J73" s="86">
        <f t="shared" si="6"/>
        <v>0</v>
      </c>
      <c r="K73" s="86">
        <f t="shared" si="7"/>
        <v>0</v>
      </c>
      <c r="L73" s="86">
        <f t="shared" si="8"/>
        <v>0</v>
      </c>
      <c r="M73" s="86">
        <f t="shared" si="9"/>
        <v>0</v>
      </c>
      <c r="N73" s="31"/>
      <c r="O73" s="168" t="s">
        <v>555</v>
      </c>
    </row>
    <row r="74" spans="1:15" ht="38.25">
      <c r="A74" s="200">
        <v>231</v>
      </c>
      <c r="B74" s="263" t="s">
        <v>544</v>
      </c>
      <c r="C74" s="236"/>
      <c r="D74" s="163" t="s">
        <v>20</v>
      </c>
      <c r="E74" s="75">
        <v>15</v>
      </c>
      <c r="F74" s="80"/>
      <c r="G74" s="238"/>
      <c r="H74" s="301"/>
      <c r="I74" s="86">
        <f t="shared" si="5"/>
        <v>0</v>
      </c>
      <c r="J74" s="86">
        <f t="shared" si="6"/>
        <v>0</v>
      </c>
      <c r="K74" s="86">
        <f t="shared" si="7"/>
        <v>0</v>
      </c>
      <c r="L74" s="86">
        <f t="shared" si="8"/>
        <v>0</v>
      </c>
      <c r="M74" s="86">
        <f t="shared" si="9"/>
        <v>0</v>
      </c>
      <c r="N74" s="31"/>
      <c r="O74" s="168" t="s">
        <v>556</v>
      </c>
    </row>
    <row r="75" spans="1:15" ht="38.25">
      <c r="A75" s="200">
        <v>232</v>
      </c>
      <c r="B75" s="263" t="s">
        <v>545</v>
      </c>
      <c r="C75" s="236"/>
      <c r="D75" s="163" t="s">
        <v>20</v>
      </c>
      <c r="E75" s="75">
        <v>3</v>
      </c>
      <c r="F75" s="80"/>
      <c r="G75" s="238"/>
      <c r="H75" s="301"/>
      <c r="I75" s="86">
        <f t="shared" si="5"/>
        <v>0</v>
      </c>
      <c r="J75" s="86">
        <f t="shared" si="6"/>
        <v>0</v>
      </c>
      <c r="K75" s="86">
        <f t="shared" si="7"/>
        <v>0</v>
      </c>
      <c r="L75" s="86">
        <f t="shared" si="8"/>
        <v>0</v>
      </c>
      <c r="M75" s="86">
        <f t="shared" si="9"/>
        <v>0</v>
      </c>
      <c r="N75" s="31"/>
      <c r="O75" s="168" t="s">
        <v>557</v>
      </c>
    </row>
    <row r="76" spans="1:15" ht="38.25">
      <c r="A76" s="200">
        <v>233</v>
      </c>
      <c r="B76" s="263" t="s">
        <v>546</v>
      </c>
      <c r="C76" s="236"/>
      <c r="D76" s="163" t="s">
        <v>20</v>
      </c>
      <c r="E76" s="75">
        <v>15</v>
      </c>
      <c r="F76" s="80"/>
      <c r="G76" s="238"/>
      <c r="H76" s="301"/>
      <c r="I76" s="86">
        <f t="shared" si="5"/>
        <v>0</v>
      </c>
      <c r="J76" s="86">
        <f t="shared" si="6"/>
        <v>0</v>
      </c>
      <c r="K76" s="86">
        <f t="shared" si="7"/>
        <v>0</v>
      </c>
      <c r="L76" s="86">
        <f t="shared" si="8"/>
        <v>0</v>
      </c>
      <c r="M76" s="86">
        <f t="shared" si="9"/>
        <v>0</v>
      </c>
      <c r="N76" s="31"/>
      <c r="O76" s="168" t="s">
        <v>558</v>
      </c>
    </row>
    <row r="77" spans="1:15" ht="38.25">
      <c r="A77" s="200">
        <v>234</v>
      </c>
      <c r="B77" s="263" t="s">
        <v>547</v>
      </c>
      <c r="C77" s="236"/>
      <c r="D77" s="163" t="s">
        <v>20</v>
      </c>
      <c r="E77" s="75">
        <v>8</v>
      </c>
      <c r="F77" s="80"/>
      <c r="G77" s="238"/>
      <c r="H77" s="301"/>
      <c r="I77" s="86">
        <f t="shared" si="5"/>
        <v>0</v>
      </c>
      <c r="J77" s="86">
        <f t="shared" si="6"/>
        <v>0</v>
      </c>
      <c r="K77" s="86">
        <f t="shared" si="7"/>
        <v>0</v>
      </c>
      <c r="L77" s="86">
        <f t="shared" si="8"/>
        <v>0</v>
      </c>
      <c r="M77" s="86">
        <f t="shared" si="9"/>
        <v>0</v>
      </c>
      <c r="N77" s="31"/>
      <c r="O77" s="168" t="s">
        <v>559</v>
      </c>
    </row>
    <row r="78" spans="1:15" ht="38.25">
      <c r="A78" s="200">
        <v>235</v>
      </c>
      <c r="B78" s="263" t="s">
        <v>548</v>
      </c>
      <c r="C78" s="236"/>
      <c r="D78" s="163" t="s">
        <v>20</v>
      </c>
      <c r="E78" s="75">
        <v>15</v>
      </c>
      <c r="F78" s="80"/>
      <c r="G78" s="238"/>
      <c r="H78" s="301"/>
      <c r="I78" s="86">
        <f t="shared" si="5"/>
        <v>0</v>
      </c>
      <c r="J78" s="86">
        <f t="shared" si="6"/>
        <v>0</v>
      </c>
      <c r="K78" s="86">
        <f t="shared" si="7"/>
        <v>0</v>
      </c>
      <c r="L78" s="86">
        <f t="shared" si="8"/>
        <v>0</v>
      </c>
      <c r="M78" s="86">
        <f t="shared" si="9"/>
        <v>0</v>
      </c>
      <c r="N78" s="31"/>
      <c r="O78" s="168" t="s">
        <v>560</v>
      </c>
    </row>
    <row r="79" spans="1:15">
      <c r="A79" s="73"/>
      <c r="B79" s="90"/>
      <c r="C79" s="42" t="s">
        <v>517</v>
      </c>
      <c r="D79" s="74"/>
      <c r="E79" s="146"/>
      <c r="F79" s="82"/>
      <c r="G79" s="214"/>
      <c r="H79" s="290"/>
      <c r="I79" s="83"/>
      <c r="J79" s="83"/>
      <c r="K79" s="83"/>
      <c r="L79" s="83"/>
      <c r="M79" s="83"/>
      <c r="O79" s="90"/>
    </row>
    <row r="80" spans="1:15" ht="38.25">
      <c r="A80" s="200">
        <v>236</v>
      </c>
      <c r="B80" s="265" t="s">
        <v>561</v>
      </c>
      <c r="C80" s="236"/>
      <c r="D80" s="163" t="s">
        <v>20</v>
      </c>
      <c r="E80" s="164">
        <v>1</v>
      </c>
      <c r="F80" s="80"/>
      <c r="G80" s="238"/>
      <c r="H80" s="301"/>
      <c r="I80" s="86">
        <f t="shared" si="5"/>
        <v>0</v>
      </c>
      <c r="J80" s="86">
        <f t="shared" si="6"/>
        <v>0</v>
      </c>
      <c r="K80" s="86">
        <f t="shared" si="7"/>
        <v>0</v>
      </c>
      <c r="L80" s="86">
        <f t="shared" si="8"/>
        <v>0</v>
      </c>
      <c r="M80" s="86">
        <f t="shared" si="9"/>
        <v>0</v>
      </c>
      <c r="N80" s="31"/>
      <c r="O80" s="89" t="s">
        <v>564</v>
      </c>
    </row>
    <row r="81" spans="1:15" ht="38.25">
      <c r="A81" s="200">
        <v>237</v>
      </c>
      <c r="B81" s="265" t="s">
        <v>562</v>
      </c>
      <c r="C81" s="236"/>
      <c r="D81" s="163" t="s">
        <v>20</v>
      </c>
      <c r="E81" s="164">
        <v>2</v>
      </c>
      <c r="F81" s="80"/>
      <c r="G81" s="238"/>
      <c r="H81" s="301"/>
      <c r="I81" s="86">
        <f t="shared" si="5"/>
        <v>0</v>
      </c>
      <c r="J81" s="86">
        <f t="shared" si="6"/>
        <v>0</v>
      </c>
      <c r="K81" s="86">
        <f t="shared" si="7"/>
        <v>0</v>
      </c>
      <c r="L81" s="86">
        <f t="shared" si="8"/>
        <v>0</v>
      </c>
      <c r="M81" s="86">
        <f t="shared" si="9"/>
        <v>0</v>
      </c>
      <c r="N81" s="31"/>
      <c r="O81" s="89" t="s">
        <v>565</v>
      </c>
    </row>
    <row r="82" spans="1:15" ht="38.25">
      <c r="A82" s="200">
        <v>238</v>
      </c>
      <c r="B82" s="265" t="s">
        <v>563</v>
      </c>
      <c r="C82" s="236"/>
      <c r="D82" s="163" t="s">
        <v>20</v>
      </c>
      <c r="E82" s="164">
        <v>2</v>
      </c>
      <c r="F82" s="80"/>
      <c r="G82" s="238"/>
      <c r="H82" s="301"/>
      <c r="I82" s="86">
        <f t="shared" si="5"/>
        <v>0</v>
      </c>
      <c r="J82" s="86">
        <f t="shared" si="6"/>
        <v>0</v>
      </c>
      <c r="K82" s="86">
        <f t="shared" si="7"/>
        <v>0</v>
      </c>
      <c r="L82" s="86">
        <f t="shared" si="8"/>
        <v>0</v>
      </c>
      <c r="M82" s="86">
        <f t="shared" si="9"/>
        <v>0</v>
      </c>
      <c r="N82" s="31"/>
      <c r="O82" s="89" t="s">
        <v>566</v>
      </c>
    </row>
    <row r="83" spans="1:15">
      <c r="A83" s="73"/>
      <c r="B83" s="90"/>
      <c r="C83" s="42" t="s">
        <v>567</v>
      </c>
      <c r="D83" s="74"/>
      <c r="E83" s="146"/>
      <c r="F83" s="82"/>
      <c r="G83" s="214"/>
      <c r="H83" s="290"/>
      <c r="I83" s="83"/>
      <c r="J83" s="83"/>
      <c r="K83" s="83"/>
      <c r="L83" s="83"/>
      <c r="M83" s="83"/>
      <c r="O83" s="90"/>
    </row>
    <row r="84" spans="1:15" ht="38.25">
      <c r="A84" s="200">
        <v>239</v>
      </c>
      <c r="B84" s="265" t="s">
        <v>569</v>
      </c>
      <c r="C84" s="236"/>
      <c r="D84" s="174" t="s">
        <v>20</v>
      </c>
      <c r="E84" s="75">
        <v>2</v>
      </c>
      <c r="F84" s="80"/>
      <c r="G84" s="238"/>
      <c r="H84" s="301"/>
      <c r="I84" s="86">
        <f t="shared" si="5"/>
        <v>0</v>
      </c>
      <c r="J84" s="86">
        <f t="shared" si="6"/>
        <v>0</v>
      </c>
      <c r="K84" s="86">
        <f t="shared" si="7"/>
        <v>0</v>
      </c>
      <c r="L84" s="86">
        <f t="shared" si="8"/>
        <v>0</v>
      </c>
      <c r="M84" s="86">
        <f t="shared" si="9"/>
        <v>0</v>
      </c>
      <c r="N84" s="31"/>
      <c r="O84" s="88" t="s">
        <v>581</v>
      </c>
    </row>
    <row r="85" spans="1:15" ht="38.25">
      <c r="A85" s="200">
        <v>240</v>
      </c>
      <c r="B85" s="265" t="s">
        <v>595</v>
      </c>
      <c r="C85" s="236"/>
      <c r="D85" s="174" t="s">
        <v>20</v>
      </c>
      <c r="E85" s="75">
        <v>2</v>
      </c>
      <c r="F85" s="80"/>
      <c r="G85" s="238"/>
      <c r="H85" s="301"/>
      <c r="I85" s="86">
        <f t="shared" si="5"/>
        <v>0</v>
      </c>
      <c r="J85" s="86">
        <f t="shared" si="6"/>
        <v>0</v>
      </c>
      <c r="K85" s="86">
        <f t="shared" si="7"/>
        <v>0</v>
      </c>
      <c r="L85" s="86">
        <f t="shared" si="8"/>
        <v>0</v>
      </c>
      <c r="M85" s="86">
        <f t="shared" si="9"/>
        <v>0</v>
      </c>
      <c r="N85" s="31"/>
      <c r="O85" s="88" t="s">
        <v>582</v>
      </c>
    </row>
    <row r="86" spans="1:15" ht="38.25">
      <c r="A86" s="200">
        <v>241</v>
      </c>
      <c r="B86" s="265" t="s">
        <v>570</v>
      </c>
      <c r="C86" s="236"/>
      <c r="D86" s="174" t="s">
        <v>20</v>
      </c>
      <c r="E86" s="75">
        <v>2</v>
      </c>
      <c r="F86" s="80"/>
      <c r="G86" s="238"/>
      <c r="H86" s="301"/>
      <c r="I86" s="86">
        <f t="shared" si="5"/>
        <v>0</v>
      </c>
      <c r="J86" s="86">
        <f t="shared" si="6"/>
        <v>0</v>
      </c>
      <c r="K86" s="86">
        <f t="shared" si="7"/>
        <v>0</v>
      </c>
      <c r="L86" s="86">
        <f t="shared" si="8"/>
        <v>0</v>
      </c>
      <c r="M86" s="86">
        <f t="shared" si="9"/>
        <v>0</v>
      </c>
      <c r="N86" s="31"/>
      <c r="O86" s="88" t="s">
        <v>583</v>
      </c>
    </row>
    <row r="87" spans="1:15" ht="38.25">
      <c r="A87" s="200">
        <v>242</v>
      </c>
      <c r="B87" s="265" t="s">
        <v>571</v>
      </c>
      <c r="C87" s="236"/>
      <c r="D87" s="174" t="s">
        <v>20</v>
      </c>
      <c r="E87" s="75">
        <v>2</v>
      </c>
      <c r="F87" s="80"/>
      <c r="G87" s="238"/>
      <c r="H87" s="301"/>
      <c r="I87" s="86">
        <f t="shared" si="5"/>
        <v>0</v>
      </c>
      <c r="J87" s="86">
        <f t="shared" si="6"/>
        <v>0</v>
      </c>
      <c r="K87" s="86">
        <f t="shared" si="7"/>
        <v>0</v>
      </c>
      <c r="L87" s="86">
        <f t="shared" si="8"/>
        <v>0</v>
      </c>
      <c r="M87" s="86">
        <f t="shared" si="9"/>
        <v>0</v>
      </c>
      <c r="N87" s="31"/>
      <c r="O87" s="88" t="s">
        <v>584</v>
      </c>
    </row>
    <row r="88" spans="1:15" ht="38.25">
      <c r="A88" s="200">
        <v>243</v>
      </c>
      <c r="B88" s="265" t="s">
        <v>572</v>
      </c>
      <c r="C88" s="236"/>
      <c r="D88" s="175" t="s">
        <v>20</v>
      </c>
      <c r="E88" s="75">
        <v>2</v>
      </c>
      <c r="F88" s="80"/>
      <c r="G88" s="238"/>
      <c r="H88" s="301"/>
      <c r="I88" s="86">
        <f t="shared" si="5"/>
        <v>0</v>
      </c>
      <c r="J88" s="86">
        <f t="shared" si="6"/>
        <v>0</v>
      </c>
      <c r="K88" s="86">
        <f t="shared" si="7"/>
        <v>0</v>
      </c>
      <c r="L88" s="86">
        <f t="shared" si="8"/>
        <v>0</v>
      </c>
      <c r="M88" s="86">
        <f t="shared" si="9"/>
        <v>0</v>
      </c>
      <c r="N88" s="31"/>
      <c r="O88" s="88" t="s">
        <v>585</v>
      </c>
    </row>
    <row r="89" spans="1:15" ht="51">
      <c r="A89" s="200">
        <v>244</v>
      </c>
      <c r="B89" s="265" t="s">
        <v>573</v>
      </c>
      <c r="C89" s="236"/>
      <c r="D89" s="175" t="s">
        <v>20</v>
      </c>
      <c r="E89" s="75">
        <v>50</v>
      </c>
      <c r="F89" s="80"/>
      <c r="G89" s="238"/>
      <c r="H89" s="301"/>
      <c r="I89" s="86">
        <f t="shared" si="5"/>
        <v>0</v>
      </c>
      <c r="J89" s="86">
        <f t="shared" si="6"/>
        <v>0</v>
      </c>
      <c r="K89" s="86">
        <f t="shared" si="7"/>
        <v>0</v>
      </c>
      <c r="L89" s="86">
        <f t="shared" si="8"/>
        <v>0</v>
      </c>
      <c r="M89" s="86">
        <f t="shared" si="9"/>
        <v>0</v>
      </c>
      <c r="N89" s="31"/>
      <c r="O89" s="88" t="s">
        <v>586</v>
      </c>
    </row>
    <row r="90" spans="1:15" ht="76.5">
      <c r="A90" s="200">
        <v>245</v>
      </c>
      <c r="B90" s="265" t="s">
        <v>574</v>
      </c>
      <c r="C90" s="236"/>
      <c r="D90" s="175" t="s">
        <v>20</v>
      </c>
      <c r="E90" s="75">
        <v>20</v>
      </c>
      <c r="F90" s="80"/>
      <c r="G90" s="238"/>
      <c r="H90" s="301"/>
      <c r="I90" s="86">
        <f t="shared" si="5"/>
        <v>0</v>
      </c>
      <c r="J90" s="86">
        <f t="shared" si="6"/>
        <v>0</v>
      </c>
      <c r="K90" s="86">
        <f t="shared" si="7"/>
        <v>0</v>
      </c>
      <c r="L90" s="86">
        <f t="shared" si="8"/>
        <v>0</v>
      </c>
      <c r="M90" s="86">
        <f t="shared" si="9"/>
        <v>0</v>
      </c>
      <c r="N90" s="31"/>
      <c r="O90" s="88" t="s">
        <v>587</v>
      </c>
    </row>
    <row r="91" spans="1:15" ht="51">
      <c r="A91" s="200">
        <v>246</v>
      </c>
      <c r="B91" s="265" t="s">
        <v>575</v>
      </c>
      <c r="C91" s="236"/>
      <c r="D91" s="175" t="s">
        <v>20</v>
      </c>
      <c r="E91" s="174">
        <v>50</v>
      </c>
      <c r="F91" s="80"/>
      <c r="G91" s="238"/>
      <c r="H91" s="301"/>
      <c r="I91" s="86">
        <f t="shared" si="5"/>
        <v>0</v>
      </c>
      <c r="J91" s="86">
        <f t="shared" si="6"/>
        <v>0</v>
      </c>
      <c r="K91" s="86">
        <f t="shared" si="7"/>
        <v>0</v>
      </c>
      <c r="L91" s="86">
        <f t="shared" si="8"/>
        <v>0</v>
      </c>
      <c r="M91" s="86">
        <f t="shared" si="9"/>
        <v>0</v>
      </c>
      <c r="N91" s="31"/>
      <c r="O91" s="88" t="s">
        <v>588</v>
      </c>
    </row>
    <row r="92" spans="1:15" ht="76.5">
      <c r="A92" s="200">
        <v>247</v>
      </c>
      <c r="B92" s="265" t="s">
        <v>576</v>
      </c>
      <c r="C92" s="236"/>
      <c r="D92" s="175" t="s">
        <v>20</v>
      </c>
      <c r="E92" s="75">
        <v>50</v>
      </c>
      <c r="F92" s="80"/>
      <c r="G92" s="238"/>
      <c r="H92" s="301"/>
      <c r="I92" s="86">
        <f t="shared" si="5"/>
        <v>0</v>
      </c>
      <c r="J92" s="86">
        <f t="shared" si="6"/>
        <v>0</v>
      </c>
      <c r="K92" s="86">
        <f t="shared" si="7"/>
        <v>0</v>
      </c>
      <c r="L92" s="86">
        <f t="shared" si="8"/>
        <v>0</v>
      </c>
      <c r="M92" s="86">
        <f t="shared" si="9"/>
        <v>0</v>
      </c>
      <c r="N92" s="31"/>
      <c r="O92" s="88" t="s">
        <v>589</v>
      </c>
    </row>
    <row r="93" spans="1:15" ht="25.5">
      <c r="A93" s="200">
        <v>248</v>
      </c>
      <c r="B93" s="265" t="s">
        <v>577</v>
      </c>
      <c r="C93" s="236"/>
      <c r="D93" s="174" t="s">
        <v>20</v>
      </c>
      <c r="E93" s="75">
        <v>2</v>
      </c>
      <c r="F93" s="80"/>
      <c r="G93" s="238"/>
      <c r="H93" s="301"/>
      <c r="I93" s="86">
        <f t="shared" si="5"/>
        <v>0</v>
      </c>
      <c r="J93" s="86">
        <f t="shared" si="6"/>
        <v>0</v>
      </c>
      <c r="K93" s="86">
        <f t="shared" si="7"/>
        <v>0</v>
      </c>
      <c r="L93" s="86">
        <f t="shared" si="8"/>
        <v>0</v>
      </c>
      <c r="M93" s="86">
        <f t="shared" si="9"/>
        <v>0</v>
      </c>
      <c r="N93" s="31"/>
      <c r="O93" s="89" t="s">
        <v>590</v>
      </c>
    </row>
    <row r="94" spans="1:15" ht="38.25">
      <c r="A94" s="200">
        <v>249</v>
      </c>
      <c r="B94" s="265" t="s">
        <v>578</v>
      </c>
      <c r="C94" s="236"/>
      <c r="D94" s="174" t="s">
        <v>594</v>
      </c>
      <c r="E94" s="75">
        <v>2</v>
      </c>
      <c r="F94" s="80"/>
      <c r="G94" s="238"/>
      <c r="H94" s="301"/>
      <c r="I94" s="86">
        <f t="shared" si="5"/>
        <v>0</v>
      </c>
      <c r="J94" s="86">
        <f t="shared" si="6"/>
        <v>0</v>
      </c>
      <c r="K94" s="86">
        <f t="shared" si="7"/>
        <v>0</v>
      </c>
      <c r="L94" s="86">
        <f t="shared" si="8"/>
        <v>0</v>
      </c>
      <c r="M94" s="86">
        <f t="shared" si="9"/>
        <v>0</v>
      </c>
      <c r="N94" s="31"/>
      <c r="O94" s="89" t="s">
        <v>591</v>
      </c>
    </row>
    <row r="95" spans="1:15" ht="38.25">
      <c r="A95" s="200">
        <v>250</v>
      </c>
      <c r="B95" s="265" t="s">
        <v>579</v>
      </c>
      <c r="C95" s="236"/>
      <c r="D95" s="75" t="s">
        <v>20</v>
      </c>
      <c r="E95" s="75">
        <v>2</v>
      </c>
      <c r="F95" s="80"/>
      <c r="G95" s="238"/>
      <c r="H95" s="301"/>
      <c r="I95" s="86">
        <f t="shared" si="5"/>
        <v>0</v>
      </c>
      <c r="J95" s="86">
        <f t="shared" si="6"/>
        <v>0</v>
      </c>
      <c r="K95" s="86">
        <f t="shared" si="7"/>
        <v>0</v>
      </c>
      <c r="L95" s="86">
        <f t="shared" si="8"/>
        <v>0</v>
      </c>
      <c r="M95" s="86">
        <f t="shared" si="9"/>
        <v>0</v>
      </c>
      <c r="N95" s="31"/>
      <c r="O95" s="89" t="s">
        <v>592</v>
      </c>
    </row>
    <row r="96" spans="1:15" ht="25.5">
      <c r="A96" s="200">
        <v>251</v>
      </c>
      <c r="B96" s="265" t="s">
        <v>580</v>
      </c>
      <c r="C96" s="236"/>
      <c r="D96" s="75" t="s">
        <v>20</v>
      </c>
      <c r="E96" s="75">
        <v>10</v>
      </c>
      <c r="F96" s="80"/>
      <c r="G96" s="238"/>
      <c r="H96" s="301"/>
      <c r="I96" s="86">
        <f t="shared" si="5"/>
        <v>0</v>
      </c>
      <c r="J96" s="86">
        <f t="shared" si="6"/>
        <v>0</v>
      </c>
      <c r="K96" s="86">
        <f t="shared" si="7"/>
        <v>0</v>
      </c>
      <c r="L96" s="86">
        <f t="shared" si="8"/>
        <v>0</v>
      </c>
      <c r="M96" s="86">
        <f t="shared" si="9"/>
        <v>0</v>
      </c>
      <c r="N96" s="31"/>
      <c r="O96" s="89" t="s">
        <v>593</v>
      </c>
    </row>
    <row r="97" spans="1:15">
      <c r="A97" s="73"/>
      <c r="B97" s="90"/>
      <c r="C97" s="42" t="s">
        <v>568</v>
      </c>
      <c r="D97" s="74"/>
      <c r="E97" s="146"/>
      <c r="F97" s="82"/>
      <c r="G97" s="214"/>
      <c r="H97" s="290"/>
      <c r="I97" s="83"/>
      <c r="J97" s="83"/>
      <c r="K97" s="83"/>
      <c r="L97" s="83"/>
      <c r="M97" s="83"/>
      <c r="O97" s="90"/>
    </row>
    <row r="98" spans="1:15" ht="38.25">
      <c r="A98" s="200">
        <v>252</v>
      </c>
      <c r="B98" s="265" t="s">
        <v>596</v>
      </c>
      <c r="C98" s="236"/>
      <c r="D98" s="174" t="s">
        <v>20</v>
      </c>
      <c r="E98" s="75">
        <v>1</v>
      </c>
      <c r="F98" s="80"/>
      <c r="G98" s="238"/>
      <c r="H98" s="301"/>
      <c r="I98" s="86">
        <f t="shared" si="5"/>
        <v>0</v>
      </c>
      <c r="J98" s="86">
        <f t="shared" si="6"/>
        <v>0</v>
      </c>
      <c r="K98" s="86">
        <f t="shared" si="7"/>
        <v>0</v>
      </c>
      <c r="L98" s="86">
        <f t="shared" si="8"/>
        <v>0</v>
      </c>
      <c r="M98" s="86">
        <f t="shared" si="9"/>
        <v>0</v>
      </c>
      <c r="N98" s="31"/>
      <c r="O98" s="179" t="s">
        <v>713</v>
      </c>
    </row>
    <row r="99" spans="1:15" ht="38.25">
      <c r="A99" s="200">
        <v>253</v>
      </c>
      <c r="B99" s="265" t="s">
        <v>597</v>
      </c>
      <c r="C99" s="236"/>
      <c r="D99" s="174" t="s">
        <v>20</v>
      </c>
      <c r="E99" s="75">
        <v>1</v>
      </c>
      <c r="F99" s="80"/>
      <c r="G99" s="238"/>
      <c r="H99" s="301"/>
      <c r="I99" s="86">
        <f t="shared" si="5"/>
        <v>0</v>
      </c>
      <c r="J99" s="86">
        <f t="shared" si="6"/>
        <v>0</v>
      </c>
      <c r="K99" s="86">
        <f t="shared" si="7"/>
        <v>0</v>
      </c>
      <c r="L99" s="86">
        <f t="shared" si="8"/>
        <v>0</v>
      </c>
      <c r="M99" s="86">
        <f t="shared" si="9"/>
        <v>0</v>
      </c>
      <c r="N99" s="31"/>
      <c r="O99" s="180" t="s">
        <v>714</v>
      </c>
    </row>
    <row r="100" spans="1:15" ht="38.25">
      <c r="A100" s="200">
        <v>254</v>
      </c>
      <c r="B100" s="265" t="s">
        <v>598</v>
      </c>
      <c r="C100" s="236"/>
      <c r="D100" s="174" t="s">
        <v>20</v>
      </c>
      <c r="E100" s="75">
        <v>1</v>
      </c>
      <c r="F100" s="80"/>
      <c r="G100" s="238"/>
      <c r="H100" s="301"/>
      <c r="I100" s="86">
        <f t="shared" si="5"/>
        <v>0</v>
      </c>
      <c r="J100" s="86">
        <f t="shared" si="6"/>
        <v>0</v>
      </c>
      <c r="K100" s="86">
        <f t="shared" si="7"/>
        <v>0</v>
      </c>
      <c r="L100" s="86">
        <f t="shared" si="8"/>
        <v>0</v>
      </c>
      <c r="M100" s="86">
        <f t="shared" si="9"/>
        <v>0</v>
      </c>
      <c r="N100" s="31"/>
      <c r="O100" s="180" t="s">
        <v>715</v>
      </c>
    </row>
    <row r="101" spans="1:15" ht="38.25">
      <c r="A101" s="200">
        <v>255</v>
      </c>
      <c r="B101" s="265" t="s">
        <v>599</v>
      </c>
      <c r="C101" s="236"/>
      <c r="D101" s="174" t="s">
        <v>20</v>
      </c>
      <c r="E101" s="75">
        <v>1</v>
      </c>
      <c r="F101" s="80"/>
      <c r="G101" s="238"/>
      <c r="H101" s="301"/>
      <c r="I101" s="86">
        <f t="shared" si="5"/>
        <v>0</v>
      </c>
      <c r="J101" s="86">
        <f t="shared" si="6"/>
        <v>0</v>
      </c>
      <c r="K101" s="86">
        <f t="shared" si="7"/>
        <v>0</v>
      </c>
      <c r="L101" s="86">
        <f t="shared" si="8"/>
        <v>0</v>
      </c>
      <c r="M101" s="86">
        <f t="shared" si="9"/>
        <v>0</v>
      </c>
      <c r="N101" s="31"/>
      <c r="O101" s="88" t="s">
        <v>716</v>
      </c>
    </row>
    <row r="102" spans="1:15" ht="38.25">
      <c r="A102" s="200">
        <v>256</v>
      </c>
      <c r="B102" s="265" t="s">
        <v>600</v>
      </c>
      <c r="C102" s="236"/>
      <c r="D102" s="174" t="s">
        <v>20</v>
      </c>
      <c r="E102" s="75">
        <v>1</v>
      </c>
      <c r="F102" s="80"/>
      <c r="G102" s="238"/>
      <c r="H102" s="301"/>
      <c r="I102" s="86">
        <f t="shared" si="5"/>
        <v>0</v>
      </c>
      <c r="J102" s="86">
        <f t="shared" si="6"/>
        <v>0</v>
      </c>
      <c r="K102" s="86">
        <f t="shared" si="7"/>
        <v>0</v>
      </c>
      <c r="L102" s="86">
        <f t="shared" si="8"/>
        <v>0</v>
      </c>
      <c r="M102" s="86">
        <f t="shared" si="9"/>
        <v>0</v>
      </c>
      <c r="N102" s="31"/>
      <c r="O102" s="179" t="s">
        <v>717</v>
      </c>
    </row>
    <row r="103" spans="1:15" ht="38.25">
      <c r="A103" s="200">
        <v>257</v>
      </c>
      <c r="B103" s="265" t="s">
        <v>601</v>
      </c>
      <c r="C103" s="236"/>
      <c r="D103" s="174" t="s">
        <v>20</v>
      </c>
      <c r="E103" s="75">
        <v>1</v>
      </c>
      <c r="F103" s="80"/>
      <c r="G103" s="238"/>
      <c r="H103" s="301"/>
      <c r="I103" s="86">
        <f t="shared" si="5"/>
        <v>0</v>
      </c>
      <c r="J103" s="86">
        <f t="shared" si="6"/>
        <v>0</v>
      </c>
      <c r="K103" s="86">
        <f t="shared" si="7"/>
        <v>0</v>
      </c>
      <c r="L103" s="86">
        <f t="shared" si="8"/>
        <v>0</v>
      </c>
      <c r="M103" s="86">
        <f t="shared" si="9"/>
        <v>0</v>
      </c>
      <c r="N103" s="31"/>
      <c r="O103" s="179" t="s">
        <v>718</v>
      </c>
    </row>
    <row r="104" spans="1:15" ht="38.25">
      <c r="A104" s="200">
        <v>258</v>
      </c>
      <c r="B104" s="265" t="s">
        <v>602</v>
      </c>
      <c r="C104" s="236"/>
      <c r="D104" s="174" t="s">
        <v>20</v>
      </c>
      <c r="E104" s="75">
        <v>1</v>
      </c>
      <c r="F104" s="80"/>
      <c r="G104" s="238"/>
      <c r="H104" s="301"/>
      <c r="I104" s="86">
        <f t="shared" si="5"/>
        <v>0</v>
      </c>
      <c r="J104" s="86">
        <f t="shared" si="6"/>
        <v>0</v>
      </c>
      <c r="K104" s="86">
        <f t="shared" si="7"/>
        <v>0</v>
      </c>
      <c r="L104" s="86">
        <f t="shared" si="8"/>
        <v>0</v>
      </c>
      <c r="M104" s="86">
        <f t="shared" si="9"/>
        <v>0</v>
      </c>
      <c r="N104" s="31"/>
      <c r="O104" s="179" t="s">
        <v>719</v>
      </c>
    </row>
    <row r="105" spans="1:15" ht="38.25">
      <c r="A105" s="200">
        <v>259</v>
      </c>
      <c r="B105" s="265" t="s">
        <v>603</v>
      </c>
      <c r="C105" s="236"/>
      <c r="D105" s="174" t="s">
        <v>20</v>
      </c>
      <c r="E105" s="75">
        <v>1</v>
      </c>
      <c r="F105" s="80"/>
      <c r="G105" s="238"/>
      <c r="H105" s="301"/>
      <c r="I105" s="86">
        <f t="shared" si="5"/>
        <v>0</v>
      </c>
      <c r="J105" s="86">
        <f t="shared" si="6"/>
        <v>0</v>
      </c>
      <c r="K105" s="86">
        <f t="shared" si="7"/>
        <v>0</v>
      </c>
      <c r="L105" s="86">
        <f t="shared" si="8"/>
        <v>0</v>
      </c>
      <c r="M105" s="86">
        <f t="shared" si="9"/>
        <v>0</v>
      </c>
      <c r="N105" s="31"/>
      <c r="O105" s="179" t="s">
        <v>720</v>
      </c>
    </row>
    <row r="106" spans="1:15" ht="38.25">
      <c r="A106" s="200">
        <v>260</v>
      </c>
      <c r="B106" s="265" t="s">
        <v>604</v>
      </c>
      <c r="C106" s="236"/>
      <c r="D106" s="174" t="s">
        <v>20</v>
      </c>
      <c r="E106" s="75">
        <v>1</v>
      </c>
      <c r="F106" s="80"/>
      <c r="G106" s="238"/>
      <c r="H106" s="301"/>
      <c r="I106" s="86">
        <f t="shared" si="5"/>
        <v>0</v>
      </c>
      <c r="J106" s="86">
        <f t="shared" si="6"/>
        <v>0</v>
      </c>
      <c r="K106" s="86">
        <f t="shared" si="7"/>
        <v>0</v>
      </c>
      <c r="L106" s="86">
        <f t="shared" si="8"/>
        <v>0</v>
      </c>
      <c r="M106" s="86">
        <f t="shared" si="9"/>
        <v>0</v>
      </c>
      <c r="N106" s="31"/>
      <c r="O106" s="88" t="s">
        <v>721</v>
      </c>
    </row>
    <row r="107" spans="1:15" ht="38.25">
      <c r="A107" s="200">
        <v>261</v>
      </c>
      <c r="B107" s="265" t="s">
        <v>605</v>
      </c>
      <c r="C107" s="236"/>
      <c r="D107" s="174" t="s">
        <v>20</v>
      </c>
      <c r="E107" s="75">
        <v>1</v>
      </c>
      <c r="F107" s="80"/>
      <c r="G107" s="238"/>
      <c r="H107" s="301"/>
      <c r="I107" s="86">
        <f t="shared" si="5"/>
        <v>0</v>
      </c>
      <c r="J107" s="86">
        <f t="shared" si="6"/>
        <v>0</v>
      </c>
      <c r="K107" s="86">
        <f t="shared" si="7"/>
        <v>0</v>
      </c>
      <c r="L107" s="86">
        <f t="shared" si="8"/>
        <v>0</v>
      </c>
      <c r="M107" s="86">
        <f t="shared" si="9"/>
        <v>0</v>
      </c>
      <c r="N107" s="31"/>
      <c r="O107" s="88" t="s">
        <v>722</v>
      </c>
    </row>
    <row r="108" spans="1:15" ht="38.25">
      <c r="A108" s="200">
        <v>262</v>
      </c>
      <c r="B108" s="265" t="s">
        <v>606</v>
      </c>
      <c r="C108" s="236"/>
      <c r="D108" s="174" t="s">
        <v>20</v>
      </c>
      <c r="E108" s="75">
        <v>1</v>
      </c>
      <c r="F108" s="80"/>
      <c r="G108" s="238"/>
      <c r="H108" s="301"/>
      <c r="I108" s="86">
        <f t="shared" si="5"/>
        <v>0</v>
      </c>
      <c r="J108" s="86">
        <f t="shared" si="6"/>
        <v>0</v>
      </c>
      <c r="K108" s="86">
        <f t="shared" si="7"/>
        <v>0</v>
      </c>
      <c r="L108" s="86">
        <f t="shared" si="8"/>
        <v>0</v>
      </c>
      <c r="M108" s="86">
        <f t="shared" si="9"/>
        <v>0</v>
      </c>
      <c r="N108" s="31"/>
      <c r="O108" s="88" t="s">
        <v>723</v>
      </c>
    </row>
    <row r="109" spans="1:15" ht="38.25">
      <c r="A109" s="200">
        <v>263</v>
      </c>
      <c r="B109" s="265" t="s">
        <v>607</v>
      </c>
      <c r="C109" s="236"/>
      <c r="D109" s="174" t="s">
        <v>20</v>
      </c>
      <c r="E109" s="75">
        <v>1</v>
      </c>
      <c r="F109" s="80"/>
      <c r="G109" s="238"/>
      <c r="H109" s="301"/>
      <c r="I109" s="86">
        <f t="shared" si="5"/>
        <v>0</v>
      </c>
      <c r="J109" s="86">
        <f t="shared" si="6"/>
        <v>0</v>
      </c>
      <c r="K109" s="86">
        <f t="shared" si="7"/>
        <v>0</v>
      </c>
      <c r="L109" s="86">
        <f t="shared" si="8"/>
        <v>0</v>
      </c>
      <c r="M109" s="86">
        <f t="shared" si="9"/>
        <v>0</v>
      </c>
      <c r="N109" s="31"/>
      <c r="O109" s="88" t="s">
        <v>724</v>
      </c>
    </row>
    <row r="110" spans="1:15" ht="38.25">
      <c r="A110" s="200">
        <v>264</v>
      </c>
      <c r="B110" s="265" t="s">
        <v>608</v>
      </c>
      <c r="C110" s="236"/>
      <c r="D110" s="174" t="s">
        <v>20</v>
      </c>
      <c r="E110" s="75">
        <v>1</v>
      </c>
      <c r="F110" s="80"/>
      <c r="G110" s="238"/>
      <c r="H110" s="301"/>
      <c r="I110" s="86">
        <f t="shared" si="5"/>
        <v>0</v>
      </c>
      <c r="J110" s="86">
        <f t="shared" si="6"/>
        <v>0</v>
      </c>
      <c r="K110" s="86">
        <f t="shared" si="7"/>
        <v>0</v>
      </c>
      <c r="L110" s="86">
        <f t="shared" si="8"/>
        <v>0</v>
      </c>
      <c r="M110" s="86">
        <f t="shared" si="9"/>
        <v>0</v>
      </c>
      <c r="N110" s="31"/>
      <c r="O110" s="88" t="s">
        <v>725</v>
      </c>
    </row>
    <row r="111" spans="1:15" ht="38.25">
      <c r="A111" s="200">
        <v>265</v>
      </c>
      <c r="B111" s="265" t="s">
        <v>609</v>
      </c>
      <c r="C111" s="236"/>
      <c r="D111" s="174" t="s">
        <v>20</v>
      </c>
      <c r="E111" s="75">
        <v>1</v>
      </c>
      <c r="F111" s="80"/>
      <c r="G111" s="238"/>
      <c r="H111" s="301"/>
      <c r="I111" s="86">
        <f t="shared" si="5"/>
        <v>0</v>
      </c>
      <c r="J111" s="86">
        <f t="shared" si="6"/>
        <v>0</v>
      </c>
      <c r="K111" s="86">
        <f t="shared" si="7"/>
        <v>0</v>
      </c>
      <c r="L111" s="86">
        <f t="shared" si="8"/>
        <v>0</v>
      </c>
      <c r="M111" s="86">
        <f t="shared" si="9"/>
        <v>0</v>
      </c>
      <c r="N111" s="31"/>
      <c r="O111" s="88" t="s">
        <v>726</v>
      </c>
    </row>
    <row r="112" spans="1:15" ht="38.25">
      <c r="A112" s="200">
        <v>266</v>
      </c>
      <c r="B112" s="265" t="s">
        <v>610</v>
      </c>
      <c r="C112" s="236"/>
      <c r="D112" s="174" t="s">
        <v>20</v>
      </c>
      <c r="E112" s="75">
        <v>1</v>
      </c>
      <c r="F112" s="80"/>
      <c r="G112" s="238"/>
      <c r="H112" s="301"/>
      <c r="I112" s="86">
        <f t="shared" si="5"/>
        <v>0</v>
      </c>
      <c r="J112" s="86">
        <f t="shared" si="6"/>
        <v>0</v>
      </c>
      <c r="K112" s="86">
        <f t="shared" si="7"/>
        <v>0</v>
      </c>
      <c r="L112" s="86">
        <f t="shared" si="8"/>
        <v>0</v>
      </c>
      <c r="M112" s="86">
        <f t="shared" si="9"/>
        <v>0</v>
      </c>
      <c r="N112" s="31"/>
      <c r="O112" s="88" t="s">
        <v>727</v>
      </c>
    </row>
    <row r="113" spans="1:15" ht="38.25">
      <c r="A113" s="200">
        <v>267</v>
      </c>
      <c r="B113" s="265" t="s">
        <v>611</v>
      </c>
      <c r="C113" s="236"/>
      <c r="D113" s="174" t="s">
        <v>20</v>
      </c>
      <c r="E113" s="75">
        <v>1</v>
      </c>
      <c r="F113" s="80"/>
      <c r="G113" s="238"/>
      <c r="H113" s="301"/>
      <c r="I113" s="86">
        <f t="shared" si="5"/>
        <v>0</v>
      </c>
      <c r="J113" s="86">
        <f t="shared" si="6"/>
        <v>0</v>
      </c>
      <c r="K113" s="86">
        <f t="shared" si="7"/>
        <v>0</v>
      </c>
      <c r="L113" s="86">
        <f t="shared" si="8"/>
        <v>0</v>
      </c>
      <c r="M113" s="86">
        <f t="shared" si="9"/>
        <v>0</v>
      </c>
      <c r="N113" s="31"/>
      <c r="O113" s="88" t="s">
        <v>728</v>
      </c>
    </row>
    <row r="114" spans="1:15" ht="38.25">
      <c r="A114" s="200">
        <v>268</v>
      </c>
      <c r="B114" s="265" t="s">
        <v>612</v>
      </c>
      <c r="C114" s="236"/>
      <c r="D114" s="174" t="s">
        <v>20</v>
      </c>
      <c r="E114" s="75">
        <v>1</v>
      </c>
      <c r="F114" s="80"/>
      <c r="G114" s="238"/>
      <c r="H114" s="301"/>
      <c r="I114" s="86">
        <f t="shared" si="5"/>
        <v>0</v>
      </c>
      <c r="J114" s="86">
        <f t="shared" si="6"/>
        <v>0</v>
      </c>
      <c r="K114" s="86">
        <f t="shared" si="7"/>
        <v>0</v>
      </c>
      <c r="L114" s="86">
        <f t="shared" si="8"/>
        <v>0</v>
      </c>
      <c r="M114" s="86">
        <f t="shared" si="9"/>
        <v>0</v>
      </c>
      <c r="N114" s="31"/>
      <c r="O114" s="88" t="s">
        <v>729</v>
      </c>
    </row>
    <row r="115" spans="1:15" ht="38.25">
      <c r="A115" s="200">
        <v>269</v>
      </c>
      <c r="B115" s="265" t="s">
        <v>613</v>
      </c>
      <c r="C115" s="236"/>
      <c r="D115" s="174" t="s">
        <v>20</v>
      </c>
      <c r="E115" s="75">
        <v>1</v>
      </c>
      <c r="F115" s="80"/>
      <c r="G115" s="238"/>
      <c r="H115" s="301"/>
      <c r="I115" s="86">
        <f t="shared" si="5"/>
        <v>0</v>
      </c>
      <c r="J115" s="86">
        <f t="shared" si="6"/>
        <v>0</v>
      </c>
      <c r="K115" s="86">
        <f t="shared" si="7"/>
        <v>0</v>
      </c>
      <c r="L115" s="86">
        <f t="shared" si="8"/>
        <v>0</v>
      </c>
      <c r="M115" s="86">
        <f t="shared" si="9"/>
        <v>0</v>
      </c>
      <c r="N115" s="31"/>
      <c r="O115" s="88" t="s">
        <v>730</v>
      </c>
    </row>
    <row r="116" spans="1:15" ht="38.25">
      <c r="A116" s="200">
        <v>270</v>
      </c>
      <c r="B116" s="265" t="s">
        <v>614</v>
      </c>
      <c r="C116" s="236"/>
      <c r="D116" s="174" t="s">
        <v>20</v>
      </c>
      <c r="E116" s="75">
        <v>2</v>
      </c>
      <c r="F116" s="80"/>
      <c r="G116" s="238"/>
      <c r="H116" s="301"/>
      <c r="I116" s="86">
        <f t="shared" si="5"/>
        <v>0</v>
      </c>
      <c r="J116" s="86">
        <f t="shared" si="6"/>
        <v>0</v>
      </c>
      <c r="K116" s="86">
        <f t="shared" si="7"/>
        <v>0</v>
      </c>
      <c r="L116" s="86">
        <f t="shared" si="8"/>
        <v>0</v>
      </c>
      <c r="M116" s="86">
        <f t="shared" si="9"/>
        <v>0</v>
      </c>
      <c r="N116" s="31"/>
      <c r="O116" s="88" t="s">
        <v>731</v>
      </c>
    </row>
    <row r="117" spans="1:15">
      <c r="A117" s="200">
        <v>271</v>
      </c>
      <c r="B117" s="265" t="s">
        <v>615</v>
      </c>
      <c r="C117" s="236"/>
      <c r="D117" s="75" t="s">
        <v>20</v>
      </c>
      <c r="E117" s="75">
        <v>3</v>
      </c>
      <c r="F117" s="80"/>
      <c r="G117" s="238"/>
      <c r="H117" s="301"/>
      <c r="I117" s="86">
        <f t="shared" si="5"/>
        <v>0</v>
      </c>
      <c r="J117" s="86">
        <f t="shared" si="6"/>
        <v>0</v>
      </c>
      <c r="K117" s="86">
        <f t="shared" si="7"/>
        <v>0</v>
      </c>
      <c r="L117" s="86">
        <f t="shared" si="8"/>
        <v>0</v>
      </c>
      <c r="M117" s="86">
        <f t="shared" si="9"/>
        <v>0</v>
      </c>
      <c r="N117" s="31"/>
      <c r="O117" s="89" t="s">
        <v>732</v>
      </c>
    </row>
    <row r="118" spans="1:15">
      <c r="A118" s="200">
        <v>272</v>
      </c>
      <c r="B118" s="265" t="s">
        <v>616</v>
      </c>
      <c r="C118" s="236"/>
      <c r="D118" s="75" t="s">
        <v>594</v>
      </c>
      <c r="E118" s="75">
        <v>3</v>
      </c>
      <c r="F118" s="80"/>
      <c r="G118" s="238"/>
      <c r="H118" s="301"/>
      <c r="I118" s="86">
        <f t="shared" si="5"/>
        <v>0</v>
      </c>
      <c r="J118" s="86">
        <f t="shared" si="6"/>
        <v>0</v>
      </c>
      <c r="K118" s="86">
        <f t="shared" si="7"/>
        <v>0</v>
      </c>
      <c r="L118" s="86">
        <f t="shared" si="8"/>
        <v>0</v>
      </c>
      <c r="M118" s="86">
        <f t="shared" si="9"/>
        <v>0</v>
      </c>
      <c r="N118" s="31"/>
      <c r="O118" s="89" t="s">
        <v>733</v>
      </c>
    </row>
    <row r="119" spans="1:15" ht="38.25">
      <c r="A119" s="200">
        <v>273</v>
      </c>
      <c r="B119" s="265" t="s">
        <v>617</v>
      </c>
      <c r="C119" s="236"/>
      <c r="D119" s="174" t="s">
        <v>20</v>
      </c>
      <c r="E119" s="75">
        <v>2</v>
      </c>
      <c r="F119" s="80"/>
      <c r="G119" s="238"/>
      <c r="H119" s="301"/>
      <c r="I119" s="86">
        <f t="shared" si="5"/>
        <v>0</v>
      </c>
      <c r="J119" s="86">
        <f t="shared" si="6"/>
        <v>0</v>
      </c>
      <c r="K119" s="86">
        <f t="shared" si="7"/>
        <v>0</v>
      </c>
      <c r="L119" s="86">
        <f t="shared" si="8"/>
        <v>0</v>
      </c>
      <c r="M119" s="86">
        <f t="shared" si="9"/>
        <v>0</v>
      </c>
      <c r="N119" s="31"/>
      <c r="O119" s="88" t="s">
        <v>734</v>
      </c>
    </row>
    <row r="120" spans="1:15" ht="38.25">
      <c r="A120" s="200">
        <v>274</v>
      </c>
      <c r="B120" s="265" t="s">
        <v>618</v>
      </c>
      <c r="C120" s="236"/>
      <c r="D120" s="174" t="s">
        <v>20</v>
      </c>
      <c r="E120" s="75">
        <v>2</v>
      </c>
      <c r="F120" s="80"/>
      <c r="G120" s="238"/>
      <c r="H120" s="301"/>
      <c r="I120" s="86">
        <f t="shared" si="5"/>
        <v>0</v>
      </c>
      <c r="J120" s="86">
        <f t="shared" si="6"/>
        <v>0</v>
      </c>
      <c r="K120" s="86">
        <f t="shared" si="7"/>
        <v>0</v>
      </c>
      <c r="L120" s="86">
        <f t="shared" si="8"/>
        <v>0</v>
      </c>
      <c r="M120" s="86">
        <f t="shared" si="9"/>
        <v>0</v>
      </c>
      <c r="N120" s="31"/>
      <c r="O120" s="179" t="s">
        <v>735</v>
      </c>
    </row>
    <row r="121" spans="1:15" ht="38.25">
      <c r="A121" s="200">
        <v>275</v>
      </c>
      <c r="B121" s="265" t="s">
        <v>619</v>
      </c>
      <c r="C121" s="236"/>
      <c r="D121" s="174" t="s">
        <v>594</v>
      </c>
      <c r="E121" s="75">
        <v>2</v>
      </c>
      <c r="F121" s="80"/>
      <c r="G121" s="238"/>
      <c r="H121" s="301"/>
      <c r="I121" s="86">
        <f t="shared" si="5"/>
        <v>0</v>
      </c>
      <c r="J121" s="86">
        <f t="shared" si="6"/>
        <v>0</v>
      </c>
      <c r="K121" s="86">
        <f t="shared" si="7"/>
        <v>0</v>
      </c>
      <c r="L121" s="86">
        <f t="shared" si="8"/>
        <v>0</v>
      </c>
      <c r="M121" s="86">
        <f t="shared" si="9"/>
        <v>0</v>
      </c>
      <c r="N121" s="31"/>
      <c r="O121" s="181" t="s">
        <v>736</v>
      </c>
    </row>
    <row r="122" spans="1:15" ht="38.25">
      <c r="A122" s="200">
        <v>276</v>
      </c>
      <c r="B122" s="265" t="s">
        <v>620</v>
      </c>
      <c r="C122" s="236"/>
      <c r="D122" s="174" t="s">
        <v>20</v>
      </c>
      <c r="E122" s="75">
        <v>2</v>
      </c>
      <c r="F122" s="80"/>
      <c r="G122" s="238"/>
      <c r="H122" s="301"/>
      <c r="I122" s="86">
        <f t="shared" si="5"/>
        <v>0</v>
      </c>
      <c r="J122" s="86">
        <f t="shared" si="6"/>
        <v>0</v>
      </c>
      <c r="K122" s="86">
        <f t="shared" si="7"/>
        <v>0</v>
      </c>
      <c r="L122" s="86">
        <f t="shared" si="8"/>
        <v>0</v>
      </c>
      <c r="M122" s="86">
        <f t="shared" si="9"/>
        <v>0</v>
      </c>
      <c r="N122" s="31"/>
      <c r="O122" s="180" t="s">
        <v>737</v>
      </c>
    </row>
    <row r="123" spans="1:15" ht="38.25">
      <c r="A123" s="200">
        <v>277</v>
      </c>
      <c r="B123" s="265" t="s">
        <v>621</v>
      </c>
      <c r="C123" s="236"/>
      <c r="D123" s="174" t="s">
        <v>20</v>
      </c>
      <c r="E123" s="75">
        <v>5</v>
      </c>
      <c r="F123" s="80"/>
      <c r="G123" s="238"/>
      <c r="H123" s="301"/>
      <c r="I123" s="86">
        <f t="shared" si="5"/>
        <v>0</v>
      </c>
      <c r="J123" s="86">
        <f t="shared" si="6"/>
        <v>0</v>
      </c>
      <c r="K123" s="86">
        <f t="shared" si="7"/>
        <v>0</v>
      </c>
      <c r="L123" s="86">
        <f t="shared" si="8"/>
        <v>0</v>
      </c>
      <c r="M123" s="86">
        <f t="shared" si="9"/>
        <v>0</v>
      </c>
      <c r="N123" s="31"/>
      <c r="O123" s="181" t="s">
        <v>738</v>
      </c>
    </row>
    <row r="124" spans="1:15" ht="51">
      <c r="A124" s="200">
        <v>278</v>
      </c>
      <c r="B124" s="265" t="s">
        <v>622</v>
      </c>
      <c r="C124" s="236"/>
      <c r="D124" s="75" t="s">
        <v>20</v>
      </c>
      <c r="E124" s="75">
        <v>5</v>
      </c>
      <c r="F124" s="80"/>
      <c r="G124" s="238"/>
      <c r="H124" s="301"/>
      <c r="I124" s="86">
        <f t="shared" si="5"/>
        <v>0</v>
      </c>
      <c r="J124" s="86">
        <f t="shared" si="6"/>
        <v>0</v>
      </c>
      <c r="K124" s="86">
        <f t="shared" si="7"/>
        <v>0</v>
      </c>
      <c r="L124" s="86">
        <f t="shared" si="8"/>
        <v>0</v>
      </c>
      <c r="M124" s="86">
        <f t="shared" si="9"/>
        <v>0</v>
      </c>
      <c r="N124" s="31"/>
      <c r="O124" s="181" t="s">
        <v>739</v>
      </c>
    </row>
    <row r="125" spans="1:15" ht="38.25">
      <c r="A125" s="200">
        <v>279</v>
      </c>
      <c r="B125" s="265" t="s">
        <v>623</v>
      </c>
      <c r="C125" s="236"/>
      <c r="D125" s="174" t="s">
        <v>20</v>
      </c>
      <c r="E125" s="75">
        <v>5</v>
      </c>
      <c r="F125" s="80"/>
      <c r="G125" s="238"/>
      <c r="H125" s="301"/>
      <c r="I125" s="86">
        <f t="shared" si="5"/>
        <v>0</v>
      </c>
      <c r="J125" s="86">
        <f t="shared" si="6"/>
        <v>0</v>
      </c>
      <c r="K125" s="86">
        <f t="shared" si="7"/>
        <v>0</v>
      </c>
      <c r="L125" s="86">
        <f t="shared" si="8"/>
        <v>0</v>
      </c>
      <c r="M125" s="86">
        <f t="shared" si="9"/>
        <v>0</v>
      </c>
      <c r="N125" s="31"/>
      <c r="O125" s="88" t="s">
        <v>740</v>
      </c>
    </row>
    <row r="126" spans="1:15" ht="38.25">
      <c r="A126" s="200">
        <v>280</v>
      </c>
      <c r="B126" s="265" t="s">
        <v>624</v>
      </c>
      <c r="C126" s="236"/>
      <c r="D126" s="174" t="s">
        <v>20</v>
      </c>
      <c r="E126" s="75">
        <v>5</v>
      </c>
      <c r="F126" s="80"/>
      <c r="G126" s="238"/>
      <c r="H126" s="301"/>
      <c r="I126" s="86">
        <f t="shared" si="5"/>
        <v>0</v>
      </c>
      <c r="J126" s="86">
        <f t="shared" si="6"/>
        <v>0</v>
      </c>
      <c r="K126" s="86">
        <f t="shared" si="7"/>
        <v>0</v>
      </c>
      <c r="L126" s="86">
        <f t="shared" si="8"/>
        <v>0</v>
      </c>
      <c r="M126" s="86">
        <f t="shared" si="9"/>
        <v>0</v>
      </c>
      <c r="N126" s="31"/>
      <c r="O126" s="88" t="s">
        <v>741</v>
      </c>
    </row>
    <row r="127" spans="1:15" ht="38.25">
      <c r="A127" s="200">
        <v>281</v>
      </c>
      <c r="B127" s="265" t="s">
        <v>625</v>
      </c>
      <c r="C127" s="236"/>
      <c r="D127" s="174" t="s">
        <v>20</v>
      </c>
      <c r="E127" s="75">
        <v>5</v>
      </c>
      <c r="F127" s="80"/>
      <c r="G127" s="238"/>
      <c r="H127" s="301"/>
      <c r="I127" s="86">
        <f t="shared" si="5"/>
        <v>0</v>
      </c>
      <c r="J127" s="86">
        <f t="shared" si="6"/>
        <v>0</v>
      </c>
      <c r="K127" s="86">
        <f t="shared" si="7"/>
        <v>0</v>
      </c>
      <c r="L127" s="86">
        <f t="shared" si="8"/>
        <v>0</v>
      </c>
      <c r="M127" s="86">
        <f t="shared" si="9"/>
        <v>0</v>
      </c>
      <c r="N127" s="31"/>
      <c r="O127" s="182" t="s">
        <v>742</v>
      </c>
    </row>
    <row r="128" spans="1:15" ht="38.25">
      <c r="A128" s="200">
        <v>282</v>
      </c>
      <c r="B128" s="265" t="s">
        <v>626</v>
      </c>
      <c r="C128" s="236"/>
      <c r="D128" s="174" t="s">
        <v>20</v>
      </c>
      <c r="E128" s="75">
        <v>5</v>
      </c>
      <c r="F128" s="80"/>
      <c r="G128" s="238"/>
      <c r="H128" s="301"/>
      <c r="I128" s="86">
        <f t="shared" si="5"/>
        <v>0</v>
      </c>
      <c r="J128" s="86">
        <f t="shared" si="6"/>
        <v>0</v>
      </c>
      <c r="K128" s="86">
        <f t="shared" si="7"/>
        <v>0</v>
      </c>
      <c r="L128" s="86">
        <f t="shared" si="8"/>
        <v>0</v>
      </c>
      <c r="M128" s="86">
        <f t="shared" si="9"/>
        <v>0</v>
      </c>
      <c r="N128" s="31"/>
      <c r="O128" s="88" t="s">
        <v>743</v>
      </c>
    </row>
    <row r="129" spans="1:15" ht="38.25">
      <c r="A129" s="200">
        <v>283</v>
      </c>
      <c r="B129" s="265" t="s">
        <v>627</v>
      </c>
      <c r="C129" s="236"/>
      <c r="D129" s="174" t="s">
        <v>20</v>
      </c>
      <c r="E129" s="75">
        <v>5</v>
      </c>
      <c r="F129" s="80"/>
      <c r="G129" s="238"/>
      <c r="H129" s="301"/>
      <c r="I129" s="86">
        <f t="shared" si="5"/>
        <v>0</v>
      </c>
      <c r="J129" s="86">
        <f t="shared" si="6"/>
        <v>0</v>
      </c>
      <c r="K129" s="86">
        <f t="shared" si="7"/>
        <v>0</v>
      </c>
      <c r="L129" s="86">
        <f t="shared" si="8"/>
        <v>0</v>
      </c>
      <c r="M129" s="86">
        <f t="shared" si="9"/>
        <v>0</v>
      </c>
      <c r="N129" s="31"/>
      <c r="O129" s="88" t="s">
        <v>744</v>
      </c>
    </row>
    <row r="130" spans="1:15" ht="63.75">
      <c r="A130" s="200">
        <v>284</v>
      </c>
      <c r="B130" s="265" t="s">
        <v>628</v>
      </c>
      <c r="C130" s="236"/>
      <c r="D130" s="75" t="s">
        <v>20</v>
      </c>
      <c r="E130" s="75">
        <v>5</v>
      </c>
      <c r="F130" s="80"/>
      <c r="G130" s="238"/>
      <c r="H130" s="301"/>
      <c r="I130" s="86">
        <f t="shared" si="5"/>
        <v>0</v>
      </c>
      <c r="J130" s="86">
        <f t="shared" si="6"/>
        <v>0</v>
      </c>
      <c r="K130" s="86">
        <f t="shared" si="7"/>
        <v>0</v>
      </c>
      <c r="L130" s="86">
        <f t="shared" si="8"/>
        <v>0</v>
      </c>
      <c r="M130" s="86">
        <f t="shared" si="9"/>
        <v>0</v>
      </c>
      <c r="N130" s="31"/>
      <c r="O130" s="89" t="s">
        <v>745</v>
      </c>
    </row>
    <row r="131" spans="1:15" ht="38.25">
      <c r="A131" s="200">
        <v>285</v>
      </c>
      <c r="B131" s="264" t="s">
        <v>629</v>
      </c>
      <c r="C131" s="236"/>
      <c r="D131" s="174" t="s">
        <v>20</v>
      </c>
      <c r="E131" s="75">
        <v>5</v>
      </c>
      <c r="F131" s="80"/>
      <c r="G131" s="238"/>
      <c r="H131" s="301"/>
      <c r="I131" s="86">
        <f t="shared" si="5"/>
        <v>0</v>
      </c>
      <c r="J131" s="86">
        <f t="shared" si="6"/>
        <v>0</v>
      </c>
      <c r="K131" s="86">
        <f t="shared" si="7"/>
        <v>0</v>
      </c>
      <c r="L131" s="86">
        <f t="shared" si="8"/>
        <v>0</v>
      </c>
      <c r="M131" s="86">
        <f t="shared" si="9"/>
        <v>0</v>
      </c>
      <c r="N131" s="31"/>
      <c r="O131" s="88" t="s">
        <v>746</v>
      </c>
    </row>
    <row r="132" spans="1:15" ht="38.25">
      <c r="A132" s="200">
        <v>286</v>
      </c>
      <c r="B132" s="265" t="s">
        <v>630</v>
      </c>
      <c r="C132" s="236"/>
      <c r="D132" s="174" t="s">
        <v>20</v>
      </c>
      <c r="E132" s="75">
        <v>5</v>
      </c>
      <c r="F132" s="80"/>
      <c r="G132" s="238"/>
      <c r="H132" s="301"/>
      <c r="I132" s="86">
        <f t="shared" si="5"/>
        <v>0</v>
      </c>
      <c r="J132" s="86">
        <f t="shared" si="6"/>
        <v>0</v>
      </c>
      <c r="K132" s="86">
        <f t="shared" si="7"/>
        <v>0</v>
      </c>
      <c r="L132" s="86">
        <f t="shared" si="8"/>
        <v>0</v>
      </c>
      <c r="M132" s="86">
        <f t="shared" si="9"/>
        <v>0</v>
      </c>
      <c r="N132" s="31"/>
      <c r="O132" s="88" t="s">
        <v>747</v>
      </c>
    </row>
    <row r="133" spans="1:15" ht="38.25">
      <c r="A133" s="200">
        <v>287</v>
      </c>
      <c r="B133" s="265" t="s">
        <v>631</v>
      </c>
      <c r="C133" s="236"/>
      <c r="D133" s="174" t="s">
        <v>20</v>
      </c>
      <c r="E133" s="75">
        <v>5</v>
      </c>
      <c r="F133" s="80"/>
      <c r="G133" s="238"/>
      <c r="H133" s="301"/>
      <c r="I133" s="86">
        <f t="shared" si="5"/>
        <v>0</v>
      </c>
      <c r="J133" s="86">
        <f t="shared" si="6"/>
        <v>0</v>
      </c>
      <c r="K133" s="86">
        <f t="shared" si="7"/>
        <v>0</v>
      </c>
      <c r="L133" s="86">
        <f t="shared" si="8"/>
        <v>0</v>
      </c>
      <c r="M133" s="86">
        <f t="shared" si="9"/>
        <v>0</v>
      </c>
      <c r="N133" s="31"/>
      <c r="O133" s="88" t="s">
        <v>748</v>
      </c>
    </row>
    <row r="134" spans="1:15" ht="63.75">
      <c r="A134" s="200">
        <v>288</v>
      </c>
      <c r="B134" s="265" t="s">
        <v>632</v>
      </c>
      <c r="C134" s="236"/>
      <c r="D134" s="174" t="s">
        <v>20</v>
      </c>
      <c r="E134" s="75">
        <v>5</v>
      </c>
      <c r="F134" s="80"/>
      <c r="G134" s="238"/>
      <c r="H134" s="301"/>
      <c r="I134" s="86">
        <f t="shared" si="5"/>
        <v>0</v>
      </c>
      <c r="J134" s="86">
        <f t="shared" si="6"/>
        <v>0</v>
      </c>
      <c r="K134" s="86">
        <f t="shared" si="7"/>
        <v>0</v>
      </c>
      <c r="L134" s="86">
        <f t="shared" si="8"/>
        <v>0</v>
      </c>
      <c r="M134" s="86">
        <f t="shared" si="9"/>
        <v>0</v>
      </c>
      <c r="N134" s="31"/>
      <c r="O134" s="88" t="s">
        <v>749</v>
      </c>
    </row>
    <row r="135" spans="1:15" ht="38.25">
      <c r="A135" s="200">
        <v>289</v>
      </c>
      <c r="B135" s="265" t="s">
        <v>633</v>
      </c>
      <c r="C135" s="236"/>
      <c r="D135" s="75" t="s">
        <v>20</v>
      </c>
      <c r="E135" s="75">
        <v>1</v>
      </c>
      <c r="F135" s="80"/>
      <c r="G135" s="238"/>
      <c r="H135" s="301"/>
      <c r="I135" s="86">
        <f t="shared" si="5"/>
        <v>0</v>
      </c>
      <c r="J135" s="86">
        <f t="shared" si="6"/>
        <v>0</v>
      </c>
      <c r="K135" s="86">
        <f t="shared" si="7"/>
        <v>0</v>
      </c>
      <c r="L135" s="86">
        <f t="shared" si="8"/>
        <v>0</v>
      </c>
      <c r="M135" s="86">
        <f t="shared" si="9"/>
        <v>0</v>
      </c>
      <c r="N135" s="31"/>
      <c r="O135" s="89" t="s">
        <v>750</v>
      </c>
    </row>
    <row r="136" spans="1:15">
      <c r="A136" s="200">
        <v>290</v>
      </c>
      <c r="B136" s="265" t="s">
        <v>634</v>
      </c>
      <c r="C136" s="236"/>
      <c r="D136" s="174" t="s">
        <v>594</v>
      </c>
      <c r="E136" s="75">
        <v>10</v>
      </c>
      <c r="F136" s="80"/>
      <c r="G136" s="238"/>
      <c r="H136" s="301"/>
      <c r="I136" s="86">
        <f t="shared" si="5"/>
        <v>0</v>
      </c>
      <c r="J136" s="86">
        <f t="shared" si="6"/>
        <v>0</v>
      </c>
      <c r="K136" s="86">
        <f t="shared" si="7"/>
        <v>0</v>
      </c>
      <c r="L136" s="86">
        <f t="shared" si="8"/>
        <v>0</v>
      </c>
      <c r="M136" s="86">
        <f t="shared" si="9"/>
        <v>0</v>
      </c>
      <c r="N136" s="31"/>
      <c r="O136" s="88" t="s">
        <v>751</v>
      </c>
    </row>
    <row r="137" spans="1:15" ht="38.25">
      <c r="A137" s="200">
        <v>291</v>
      </c>
      <c r="B137" s="266" t="s">
        <v>635</v>
      </c>
      <c r="C137" s="236"/>
      <c r="D137" s="174" t="s">
        <v>20</v>
      </c>
      <c r="E137" s="75">
        <v>5</v>
      </c>
      <c r="F137" s="80"/>
      <c r="G137" s="238"/>
      <c r="H137" s="301"/>
      <c r="I137" s="86">
        <f t="shared" si="5"/>
        <v>0</v>
      </c>
      <c r="J137" s="86">
        <f t="shared" si="6"/>
        <v>0</v>
      </c>
      <c r="K137" s="86">
        <f t="shared" si="7"/>
        <v>0</v>
      </c>
      <c r="L137" s="86">
        <f t="shared" si="8"/>
        <v>0</v>
      </c>
      <c r="M137" s="86">
        <f t="shared" si="9"/>
        <v>0</v>
      </c>
      <c r="N137" s="31"/>
      <c r="O137" s="89" t="s">
        <v>752</v>
      </c>
    </row>
    <row r="138" spans="1:15" ht="51">
      <c r="A138" s="200">
        <v>292</v>
      </c>
      <c r="B138" s="266" t="s">
        <v>636</v>
      </c>
      <c r="C138" s="236"/>
      <c r="D138" s="75" t="s">
        <v>20</v>
      </c>
      <c r="E138" s="75">
        <v>5</v>
      </c>
      <c r="F138" s="80"/>
      <c r="G138" s="238"/>
      <c r="H138" s="301"/>
      <c r="I138" s="86">
        <f t="shared" si="5"/>
        <v>0</v>
      </c>
      <c r="J138" s="86">
        <f t="shared" si="6"/>
        <v>0</v>
      </c>
      <c r="K138" s="86">
        <f t="shared" si="7"/>
        <v>0</v>
      </c>
      <c r="L138" s="86">
        <f t="shared" si="8"/>
        <v>0</v>
      </c>
      <c r="M138" s="86">
        <f t="shared" si="9"/>
        <v>0</v>
      </c>
      <c r="N138" s="31"/>
      <c r="O138" s="89" t="s">
        <v>753</v>
      </c>
    </row>
    <row r="139" spans="1:15" ht="38.25">
      <c r="A139" s="200">
        <v>293</v>
      </c>
      <c r="B139" s="266" t="s">
        <v>637</v>
      </c>
      <c r="C139" s="236"/>
      <c r="D139" s="75" t="s">
        <v>20</v>
      </c>
      <c r="E139" s="75">
        <v>5</v>
      </c>
      <c r="F139" s="80"/>
      <c r="G139" s="238"/>
      <c r="H139" s="301"/>
      <c r="I139" s="86">
        <f t="shared" si="5"/>
        <v>0</v>
      </c>
      <c r="J139" s="86">
        <f t="shared" si="6"/>
        <v>0</v>
      </c>
      <c r="K139" s="86">
        <f t="shared" si="7"/>
        <v>0</v>
      </c>
      <c r="L139" s="86">
        <f t="shared" si="8"/>
        <v>0</v>
      </c>
      <c r="M139" s="86">
        <f t="shared" si="9"/>
        <v>0</v>
      </c>
      <c r="N139" s="31"/>
      <c r="O139" s="89" t="s">
        <v>754</v>
      </c>
    </row>
    <row r="140" spans="1:15" ht="153">
      <c r="A140" s="200">
        <v>294</v>
      </c>
      <c r="B140" s="265" t="s">
        <v>638</v>
      </c>
      <c r="C140" s="236"/>
      <c r="D140" s="174" t="s">
        <v>20</v>
      </c>
      <c r="E140" s="75">
        <v>2</v>
      </c>
      <c r="F140" s="80"/>
      <c r="G140" s="238"/>
      <c r="H140" s="301"/>
      <c r="I140" s="86">
        <f t="shared" si="5"/>
        <v>0</v>
      </c>
      <c r="J140" s="86">
        <f t="shared" si="6"/>
        <v>0</v>
      </c>
      <c r="K140" s="86">
        <f t="shared" si="7"/>
        <v>0</v>
      </c>
      <c r="L140" s="86">
        <f t="shared" si="8"/>
        <v>0</v>
      </c>
      <c r="M140" s="86">
        <f t="shared" si="9"/>
        <v>0</v>
      </c>
      <c r="N140" s="31"/>
      <c r="O140" s="88" t="s">
        <v>755</v>
      </c>
    </row>
    <row r="141" spans="1:15" ht="38.25">
      <c r="A141" s="200">
        <v>295</v>
      </c>
      <c r="B141" s="265" t="s">
        <v>639</v>
      </c>
      <c r="C141" s="236"/>
      <c r="D141" s="174" t="s">
        <v>20</v>
      </c>
      <c r="E141" s="75">
        <v>4</v>
      </c>
      <c r="F141" s="80"/>
      <c r="G141" s="238"/>
      <c r="H141" s="301"/>
      <c r="I141" s="86">
        <f t="shared" si="5"/>
        <v>0</v>
      </c>
      <c r="J141" s="86">
        <f t="shared" si="6"/>
        <v>0</v>
      </c>
      <c r="K141" s="86">
        <f t="shared" si="7"/>
        <v>0</v>
      </c>
      <c r="L141" s="86">
        <f t="shared" si="8"/>
        <v>0</v>
      </c>
      <c r="M141" s="86">
        <f t="shared" si="9"/>
        <v>0</v>
      </c>
      <c r="N141" s="31"/>
      <c r="O141" s="88" t="s">
        <v>756</v>
      </c>
    </row>
    <row r="142" spans="1:15" ht="38.25">
      <c r="A142" s="200">
        <v>296</v>
      </c>
      <c r="B142" s="265" t="s">
        <v>640</v>
      </c>
      <c r="C142" s="236"/>
      <c r="D142" s="174" t="s">
        <v>20</v>
      </c>
      <c r="E142" s="75">
        <v>10</v>
      </c>
      <c r="F142" s="80"/>
      <c r="G142" s="238"/>
      <c r="H142" s="301"/>
      <c r="I142" s="86">
        <f t="shared" si="5"/>
        <v>0</v>
      </c>
      <c r="J142" s="86">
        <f t="shared" si="6"/>
        <v>0</v>
      </c>
      <c r="K142" s="86">
        <f t="shared" si="7"/>
        <v>0</v>
      </c>
      <c r="L142" s="86">
        <f t="shared" si="8"/>
        <v>0</v>
      </c>
      <c r="M142" s="86">
        <f t="shared" si="9"/>
        <v>0</v>
      </c>
      <c r="N142" s="31"/>
      <c r="O142" s="88" t="s">
        <v>757</v>
      </c>
    </row>
    <row r="143" spans="1:15" ht="38.25">
      <c r="A143" s="200">
        <v>297</v>
      </c>
      <c r="B143" s="265" t="s">
        <v>641</v>
      </c>
      <c r="C143" s="236"/>
      <c r="D143" s="174" t="s">
        <v>20</v>
      </c>
      <c r="E143" s="75">
        <v>10</v>
      </c>
      <c r="F143" s="80"/>
      <c r="G143" s="238"/>
      <c r="H143" s="301"/>
      <c r="I143" s="86">
        <f t="shared" si="5"/>
        <v>0</v>
      </c>
      <c r="J143" s="86">
        <f t="shared" si="6"/>
        <v>0</v>
      </c>
      <c r="K143" s="86">
        <f t="shared" si="7"/>
        <v>0</v>
      </c>
      <c r="L143" s="86">
        <f t="shared" si="8"/>
        <v>0</v>
      </c>
      <c r="M143" s="86">
        <f t="shared" si="9"/>
        <v>0</v>
      </c>
      <c r="N143" s="31"/>
      <c r="O143" s="88" t="s">
        <v>758</v>
      </c>
    </row>
    <row r="144" spans="1:15" ht="25.5">
      <c r="A144" s="200">
        <v>298</v>
      </c>
      <c r="B144" s="265" t="s">
        <v>642</v>
      </c>
      <c r="C144" s="236"/>
      <c r="D144" s="174" t="s">
        <v>20</v>
      </c>
      <c r="E144" s="75">
        <v>10</v>
      </c>
      <c r="F144" s="80"/>
      <c r="G144" s="238"/>
      <c r="H144" s="301"/>
      <c r="I144" s="86">
        <f t="shared" si="5"/>
        <v>0</v>
      </c>
      <c r="J144" s="86">
        <f t="shared" si="6"/>
        <v>0</v>
      </c>
      <c r="K144" s="86">
        <f t="shared" si="7"/>
        <v>0</v>
      </c>
      <c r="L144" s="86">
        <f t="shared" si="8"/>
        <v>0</v>
      </c>
      <c r="M144" s="86">
        <f t="shared" si="9"/>
        <v>0</v>
      </c>
      <c r="N144" s="31"/>
      <c r="O144" s="88" t="s">
        <v>759</v>
      </c>
    </row>
    <row r="145" spans="1:15" ht="38.25">
      <c r="A145" s="200">
        <v>299</v>
      </c>
      <c r="B145" s="265" t="s">
        <v>643</v>
      </c>
      <c r="C145" s="236"/>
      <c r="D145" s="174" t="s">
        <v>20</v>
      </c>
      <c r="E145" s="75">
        <v>10</v>
      </c>
      <c r="F145" s="80"/>
      <c r="G145" s="238"/>
      <c r="H145" s="301"/>
      <c r="I145" s="86">
        <f t="shared" si="5"/>
        <v>0</v>
      </c>
      <c r="J145" s="86">
        <f t="shared" si="6"/>
        <v>0</v>
      </c>
      <c r="K145" s="86">
        <f t="shared" si="7"/>
        <v>0</v>
      </c>
      <c r="L145" s="86">
        <f t="shared" si="8"/>
        <v>0</v>
      </c>
      <c r="M145" s="86">
        <f t="shared" si="9"/>
        <v>0</v>
      </c>
      <c r="N145" s="31"/>
      <c r="O145" s="88" t="s">
        <v>760</v>
      </c>
    </row>
    <row r="146" spans="1:15" ht="38.25">
      <c r="A146" s="200">
        <v>300</v>
      </c>
      <c r="B146" s="265" t="s">
        <v>644</v>
      </c>
      <c r="C146" s="236"/>
      <c r="D146" s="174" t="s">
        <v>20</v>
      </c>
      <c r="E146" s="75">
        <v>10</v>
      </c>
      <c r="F146" s="80"/>
      <c r="G146" s="238"/>
      <c r="H146" s="301"/>
      <c r="I146" s="86">
        <f t="shared" si="5"/>
        <v>0</v>
      </c>
      <c r="J146" s="86">
        <f t="shared" si="6"/>
        <v>0</v>
      </c>
      <c r="K146" s="86">
        <f t="shared" si="7"/>
        <v>0</v>
      </c>
      <c r="L146" s="86">
        <f t="shared" si="8"/>
        <v>0</v>
      </c>
      <c r="M146" s="86">
        <f t="shared" si="9"/>
        <v>0</v>
      </c>
      <c r="N146" s="31"/>
      <c r="O146" s="88" t="s">
        <v>761</v>
      </c>
    </row>
    <row r="147" spans="1:15" ht="38.25">
      <c r="A147" s="200">
        <v>301</v>
      </c>
      <c r="B147" s="265" t="s">
        <v>645</v>
      </c>
      <c r="C147" s="236"/>
      <c r="D147" s="174" t="s">
        <v>20</v>
      </c>
      <c r="E147" s="75">
        <v>10</v>
      </c>
      <c r="F147" s="80"/>
      <c r="G147" s="238"/>
      <c r="H147" s="301"/>
      <c r="I147" s="86">
        <f t="shared" si="5"/>
        <v>0</v>
      </c>
      <c r="J147" s="86">
        <f t="shared" si="6"/>
        <v>0</v>
      </c>
      <c r="K147" s="86">
        <f t="shared" si="7"/>
        <v>0</v>
      </c>
      <c r="L147" s="86">
        <f t="shared" si="8"/>
        <v>0</v>
      </c>
      <c r="M147" s="86">
        <f t="shared" si="9"/>
        <v>0</v>
      </c>
      <c r="N147" s="31"/>
      <c r="O147" s="88" t="s">
        <v>762</v>
      </c>
    </row>
    <row r="148" spans="1:15" ht="38.25">
      <c r="A148" s="200">
        <v>302</v>
      </c>
      <c r="B148" s="265" t="s">
        <v>646</v>
      </c>
      <c r="C148" s="236"/>
      <c r="D148" s="174" t="s">
        <v>20</v>
      </c>
      <c r="E148" s="75">
        <v>15</v>
      </c>
      <c r="F148" s="80"/>
      <c r="G148" s="238"/>
      <c r="H148" s="301"/>
      <c r="I148" s="86">
        <f t="shared" si="5"/>
        <v>0</v>
      </c>
      <c r="J148" s="86">
        <f t="shared" si="6"/>
        <v>0</v>
      </c>
      <c r="K148" s="86">
        <f t="shared" si="7"/>
        <v>0</v>
      </c>
      <c r="L148" s="86">
        <f t="shared" si="8"/>
        <v>0</v>
      </c>
      <c r="M148" s="86">
        <f t="shared" si="9"/>
        <v>0</v>
      </c>
      <c r="N148" s="31"/>
      <c r="O148" s="88" t="s">
        <v>763</v>
      </c>
    </row>
    <row r="149" spans="1:15" ht="38.25">
      <c r="A149" s="200">
        <v>303</v>
      </c>
      <c r="B149" s="265" t="s">
        <v>647</v>
      </c>
      <c r="C149" s="236"/>
      <c r="D149" s="174" t="s">
        <v>20</v>
      </c>
      <c r="E149" s="75">
        <v>15</v>
      </c>
      <c r="F149" s="80"/>
      <c r="G149" s="238"/>
      <c r="H149" s="301"/>
      <c r="I149" s="86">
        <f t="shared" si="5"/>
        <v>0</v>
      </c>
      <c r="J149" s="86">
        <f t="shared" si="6"/>
        <v>0</v>
      </c>
      <c r="K149" s="86">
        <f t="shared" si="7"/>
        <v>0</v>
      </c>
      <c r="L149" s="86">
        <f t="shared" si="8"/>
        <v>0</v>
      </c>
      <c r="M149" s="86">
        <f t="shared" si="9"/>
        <v>0</v>
      </c>
      <c r="N149" s="31"/>
      <c r="O149" s="88" t="s">
        <v>764</v>
      </c>
    </row>
    <row r="150" spans="1:15" ht="38.25">
      <c r="A150" s="200">
        <v>304</v>
      </c>
      <c r="B150" s="265" t="s">
        <v>648</v>
      </c>
      <c r="C150" s="236"/>
      <c r="D150" s="75" t="s">
        <v>20</v>
      </c>
      <c r="E150" s="75">
        <v>10</v>
      </c>
      <c r="F150" s="80"/>
      <c r="G150" s="238"/>
      <c r="H150" s="301"/>
      <c r="I150" s="86">
        <f t="shared" si="5"/>
        <v>0</v>
      </c>
      <c r="J150" s="86">
        <f t="shared" si="6"/>
        <v>0</v>
      </c>
      <c r="K150" s="86">
        <f t="shared" si="7"/>
        <v>0</v>
      </c>
      <c r="L150" s="86">
        <f t="shared" si="8"/>
        <v>0</v>
      </c>
      <c r="M150" s="86">
        <f t="shared" si="9"/>
        <v>0</v>
      </c>
      <c r="N150" s="31"/>
      <c r="O150" s="89" t="s">
        <v>765</v>
      </c>
    </row>
    <row r="151" spans="1:15" ht="38.25">
      <c r="A151" s="200">
        <v>305</v>
      </c>
      <c r="B151" s="265" t="s">
        <v>649</v>
      </c>
      <c r="C151" s="236"/>
      <c r="D151" s="174" t="s">
        <v>20</v>
      </c>
      <c r="E151" s="75">
        <v>15</v>
      </c>
      <c r="F151" s="80"/>
      <c r="G151" s="238"/>
      <c r="H151" s="301"/>
      <c r="I151" s="86">
        <f t="shared" si="5"/>
        <v>0</v>
      </c>
      <c r="J151" s="86">
        <f t="shared" si="6"/>
        <v>0</v>
      </c>
      <c r="K151" s="86">
        <f t="shared" si="7"/>
        <v>0</v>
      </c>
      <c r="L151" s="86">
        <f t="shared" si="8"/>
        <v>0</v>
      </c>
      <c r="M151" s="86">
        <f t="shared" si="9"/>
        <v>0</v>
      </c>
      <c r="N151" s="31"/>
      <c r="O151" s="88" t="s">
        <v>766</v>
      </c>
    </row>
    <row r="152" spans="1:15" ht="38.25">
      <c r="A152" s="200">
        <v>306</v>
      </c>
      <c r="B152" s="265" t="s">
        <v>650</v>
      </c>
      <c r="C152" s="236"/>
      <c r="D152" s="174" t="s">
        <v>20</v>
      </c>
      <c r="E152" s="75">
        <v>15</v>
      </c>
      <c r="F152" s="80"/>
      <c r="G152" s="238"/>
      <c r="H152" s="301"/>
      <c r="I152" s="86">
        <f t="shared" si="5"/>
        <v>0</v>
      </c>
      <c r="J152" s="86">
        <f t="shared" si="6"/>
        <v>0</v>
      </c>
      <c r="K152" s="86">
        <f t="shared" si="7"/>
        <v>0</v>
      </c>
      <c r="L152" s="86">
        <f t="shared" si="8"/>
        <v>0</v>
      </c>
      <c r="M152" s="86">
        <f t="shared" si="9"/>
        <v>0</v>
      </c>
      <c r="N152" s="31"/>
      <c r="O152" s="88" t="s">
        <v>767</v>
      </c>
    </row>
    <row r="153" spans="1:15" ht="38.25">
      <c r="A153" s="200">
        <v>307</v>
      </c>
      <c r="B153" s="265" t="s">
        <v>651</v>
      </c>
      <c r="C153" s="236"/>
      <c r="D153" s="174" t="s">
        <v>20</v>
      </c>
      <c r="E153" s="75">
        <v>15</v>
      </c>
      <c r="F153" s="80"/>
      <c r="G153" s="238"/>
      <c r="H153" s="301"/>
      <c r="I153" s="86">
        <f t="shared" si="5"/>
        <v>0</v>
      </c>
      <c r="J153" s="86">
        <f t="shared" si="6"/>
        <v>0</v>
      </c>
      <c r="K153" s="86">
        <f t="shared" si="7"/>
        <v>0</v>
      </c>
      <c r="L153" s="86">
        <f t="shared" si="8"/>
        <v>0</v>
      </c>
      <c r="M153" s="86">
        <f t="shared" si="9"/>
        <v>0</v>
      </c>
      <c r="N153" s="31"/>
      <c r="O153" s="88" t="s">
        <v>768</v>
      </c>
    </row>
    <row r="154" spans="1:15" ht="38.25">
      <c r="A154" s="200">
        <v>308</v>
      </c>
      <c r="B154" s="265" t="s">
        <v>652</v>
      </c>
      <c r="C154" s="236"/>
      <c r="D154" s="174" t="s">
        <v>20</v>
      </c>
      <c r="E154" s="75">
        <v>15</v>
      </c>
      <c r="F154" s="80"/>
      <c r="G154" s="238"/>
      <c r="H154" s="301"/>
      <c r="I154" s="86">
        <f t="shared" si="5"/>
        <v>0</v>
      </c>
      <c r="J154" s="86">
        <f t="shared" si="6"/>
        <v>0</v>
      </c>
      <c r="K154" s="86">
        <f t="shared" si="7"/>
        <v>0</v>
      </c>
      <c r="L154" s="86">
        <f t="shared" si="8"/>
        <v>0</v>
      </c>
      <c r="M154" s="86">
        <f t="shared" si="9"/>
        <v>0</v>
      </c>
      <c r="N154" s="31"/>
      <c r="O154" s="88" t="s">
        <v>769</v>
      </c>
    </row>
    <row r="155" spans="1:15" ht="38.25">
      <c r="A155" s="200">
        <v>309</v>
      </c>
      <c r="B155" s="265" t="s">
        <v>653</v>
      </c>
      <c r="C155" s="236"/>
      <c r="D155" s="174" t="s">
        <v>20</v>
      </c>
      <c r="E155" s="75">
        <v>4</v>
      </c>
      <c r="F155" s="80"/>
      <c r="G155" s="238"/>
      <c r="H155" s="301"/>
      <c r="I155" s="86">
        <f t="shared" si="5"/>
        <v>0</v>
      </c>
      <c r="J155" s="86">
        <f t="shared" si="6"/>
        <v>0</v>
      </c>
      <c r="K155" s="86">
        <f t="shared" si="7"/>
        <v>0</v>
      </c>
      <c r="L155" s="86">
        <f t="shared" si="8"/>
        <v>0</v>
      </c>
      <c r="M155" s="86">
        <f t="shared" si="9"/>
        <v>0</v>
      </c>
      <c r="N155" s="31"/>
      <c r="O155" s="89" t="s">
        <v>770</v>
      </c>
    </row>
    <row r="156" spans="1:15" ht="38.25">
      <c r="A156" s="200">
        <v>310</v>
      </c>
      <c r="B156" s="265" t="s">
        <v>654</v>
      </c>
      <c r="C156" s="236"/>
      <c r="D156" s="174" t="s">
        <v>20</v>
      </c>
      <c r="E156" s="75">
        <v>15</v>
      </c>
      <c r="F156" s="80"/>
      <c r="G156" s="238"/>
      <c r="H156" s="301"/>
      <c r="I156" s="86">
        <f t="shared" si="5"/>
        <v>0</v>
      </c>
      <c r="J156" s="86">
        <f t="shared" si="6"/>
        <v>0</v>
      </c>
      <c r="K156" s="86">
        <f t="shared" si="7"/>
        <v>0</v>
      </c>
      <c r="L156" s="86">
        <f t="shared" si="8"/>
        <v>0</v>
      </c>
      <c r="M156" s="86">
        <f t="shared" si="9"/>
        <v>0</v>
      </c>
      <c r="N156" s="31"/>
      <c r="O156" s="88" t="s">
        <v>771</v>
      </c>
    </row>
    <row r="157" spans="1:15" ht="38.25">
      <c r="A157" s="200">
        <v>311</v>
      </c>
      <c r="B157" s="265" t="s">
        <v>655</v>
      </c>
      <c r="C157" s="236"/>
      <c r="D157" s="174" t="s">
        <v>20</v>
      </c>
      <c r="E157" s="75">
        <v>5</v>
      </c>
      <c r="F157" s="80"/>
      <c r="G157" s="238"/>
      <c r="H157" s="301"/>
      <c r="I157" s="86">
        <f t="shared" si="5"/>
        <v>0</v>
      </c>
      <c r="J157" s="86">
        <f t="shared" si="6"/>
        <v>0</v>
      </c>
      <c r="K157" s="86">
        <f t="shared" si="7"/>
        <v>0</v>
      </c>
      <c r="L157" s="86">
        <f t="shared" si="8"/>
        <v>0</v>
      </c>
      <c r="M157" s="86">
        <f t="shared" si="9"/>
        <v>0</v>
      </c>
      <c r="N157" s="31"/>
      <c r="O157" s="88" t="s">
        <v>772</v>
      </c>
    </row>
    <row r="158" spans="1:15" ht="38.25">
      <c r="A158" s="200">
        <v>312</v>
      </c>
      <c r="B158" s="265" t="s">
        <v>656</v>
      </c>
      <c r="C158" s="236"/>
      <c r="D158" s="174" t="s">
        <v>20</v>
      </c>
      <c r="E158" s="75">
        <v>5</v>
      </c>
      <c r="F158" s="80"/>
      <c r="G158" s="238"/>
      <c r="H158" s="301"/>
      <c r="I158" s="86">
        <f t="shared" si="5"/>
        <v>0</v>
      </c>
      <c r="J158" s="86">
        <f t="shared" si="6"/>
        <v>0</v>
      </c>
      <c r="K158" s="86">
        <f t="shared" si="7"/>
        <v>0</v>
      </c>
      <c r="L158" s="86">
        <f t="shared" si="8"/>
        <v>0</v>
      </c>
      <c r="M158" s="86">
        <f t="shared" si="9"/>
        <v>0</v>
      </c>
      <c r="N158" s="31"/>
      <c r="O158" s="88" t="s">
        <v>773</v>
      </c>
    </row>
    <row r="159" spans="1:15" ht="38.25">
      <c r="A159" s="200">
        <v>313</v>
      </c>
      <c r="B159" s="265" t="s">
        <v>657</v>
      </c>
      <c r="C159" s="236"/>
      <c r="D159" s="174" t="s">
        <v>20</v>
      </c>
      <c r="E159" s="75">
        <v>5</v>
      </c>
      <c r="F159" s="80"/>
      <c r="G159" s="238"/>
      <c r="H159" s="301"/>
      <c r="I159" s="86">
        <f t="shared" si="5"/>
        <v>0</v>
      </c>
      <c r="J159" s="86">
        <f t="shared" si="6"/>
        <v>0</v>
      </c>
      <c r="K159" s="86">
        <f t="shared" si="7"/>
        <v>0</v>
      </c>
      <c r="L159" s="86">
        <f t="shared" si="8"/>
        <v>0</v>
      </c>
      <c r="M159" s="86">
        <f t="shared" si="9"/>
        <v>0</v>
      </c>
      <c r="N159" s="31"/>
      <c r="O159" s="88" t="s">
        <v>774</v>
      </c>
    </row>
    <row r="160" spans="1:15" ht="38.25">
      <c r="A160" s="200">
        <v>314</v>
      </c>
      <c r="B160" s="265" t="s">
        <v>658</v>
      </c>
      <c r="C160" s="236"/>
      <c r="D160" s="174" t="s">
        <v>20</v>
      </c>
      <c r="E160" s="75">
        <v>5</v>
      </c>
      <c r="F160" s="80"/>
      <c r="G160" s="238"/>
      <c r="H160" s="301"/>
      <c r="I160" s="86">
        <f t="shared" si="5"/>
        <v>0</v>
      </c>
      <c r="J160" s="86">
        <f t="shared" si="6"/>
        <v>0</v>
      </c>
      <c r="K160" s="86">
        <f t="shared" si="7"/>
        <v>0</v>
      </c>
      <c r="L160" s="86">
        <f t="shared" si="8"/>
        <v>0</v>
      </c>
      <c r="M160" s="86">
        <f t="shared" si="9"/>
        <v>0</v>
      </c>
      <c r="N160" s="31"/>
      <c r="O160" s="88" t="s">
        <v>775</v>
      </c>
    </row>
    <row r="161" spans="1:15" ht="38.25">
      <c r="A161" s="200">
        <v>315</v>
      </c>
      <c r="B161" s="265" t="s">
        <v>659</v>
      </c>
      <c r="C161" s="236"/>
      <c r="D161" s="174" t="s">
        <v>20</v>
      </c>
      <c r="E161" s="75">
        <v>5</v>
      </c>
      <c r="F161" s="80"/>
      <c r="G161" s="238"/>
      <c r="H161" s="301"/>
      <c r="I161" s="86">
        <f t="shared" si="5"/>
        <v>0</v>
      </c>
      <c r="J161" s="86">
        <f t="shared" si="6"/>
        <v>0</v>
      </c>
      <c r="K161" s="86">
        <f t="shared" si="7"/>
        <v>0</v>
      </c>
      <c r="L161" s="86">
        <f t="shared" si="8"/>
        <v>0</v>
      </c>
      <c r="M161" s="86">
        <f t="shared" si="9"/>
        <v>0</v>
      </c>
      <c r="N161" s="31"/>
      <c r="O161" s="88" t="s">
        <v>776</v>
      </c>
    </row>
    <row r="162" spans="1:15" s="31" customFormat="1" ht="38.25">
      <c r="A162" s="200">
        <v>316</v>
      </c>
      <c r="B162" s="265" t="s">
        <v>660</v>
      </c>
      <c r="C162" s="236"/>
      <c r="D162" s="174" t="s">
        <v>20</v>
      </c>
      <c r="E162" s="75">
        <v>5</v>
      </c>
      <c r="F162" s="80"/>
      <c r="G162" s="238"/>
      <c r="H162" s="301"/>
      <c r="I162" s="86">
        <f t="shared" si="5"/>
        <v>0</v>
      </c>
      <c r="J162" s="86">
        <f t="shared" si="6"/>
        <v>0</v>
      </c>
      <c r="K162" s="86">
        <f t="shared" si="7"/>
        <v>0</v>
      </c>
      <c r="L162" s="86">
        <f t="shared" si="8"/>
        <v>0</v>
      </c>
      <c r="M162" s="86">
        <f t="shared" si="9"/>
        <v>0</v>
      </c>
      <c r="O162" s="88" t="s">
        <v>777</v>
      </c>
    </row>
    <row r="163" spans="1:15" s="31" customFormat="1" ht="38.25">
      <c r="A163" s="200">
        <v>317</v>
      </c>
      <c r="B163" s="265" t="s">
        <v>661</v>
      </c>
      <c r="C163" s="237"/>
      <c r="D163" s="174" t="s">
        <v>20</v>
      </c>
      <c r="E163" s="75">
        <v>2</v>
      </c>
      <c r="F163" s="80"/>
      <c r="G163" s="238"/>
      <c r="H163" s="301"/>
      <c r="I163" s="86">
        <f t="shared" si="5"/>
        <v>0</v>
      </c>
      <c r="J163" s="86">
        <f t="shared" si="6"/>
        <v>0</v>
      </c>
      <c r="K163" s="86">
        <f t="shared" si="7"/>
        <v>0</v>
      </c>
      <c r="L163" s="86">
        <f t="shared" si="8"/>
        <v>0</v>
      </c>
      <c r="M163" s="86">
        <f t="shared" si="9"/>
        <v>0</v>
      </c>
      <c r="O163" s="89" t="s">
        <v>778</v>
      </c>
    </row>
    <row r="164" spans="1:15" s="31" customFormat="1" ht="38.25">
      <c r="A164" s="200">
        <v>318</v>
      </c>
      <c r="B164" s="265" t="s">
        <v>662</v>
      </c>
      <c r="C164" s="236"/>
      <c r="D164" s="174" t="s">
        <v>20</v>
      </c>
      <c r="E164" s="75">
        <v>2</v>
      </c>
      <c r="F164" s="80"/>
      <c r="G164" s="238"/>
      <c r="H164" s="301"/>
      <c r="I164" s="86">
        <f t="shared" si="5"/>
        <v>0</v>
      </c>
      <c r="J164" s="86">
        <f t="shared" si="6"/>
        <v>0</v>
      </c>
      <c r="K164" s="86">
        <f t="shared" si="7"/>
        <v>0</v>
      </c>
      <c r="L164" s="86">
        <f t="shared" si="8"/>
        <v>0</v>
      </c>
      <c r="M164" s="86">
        <f t="shared" si="9"/>
        <v>0</v>
      </c>
      <c r="O164" s="89" t="s">
        <v>779</v>
      </c>
    </row>
    <row r="165" spans="1:15" s="31" customFormat="1" ht="38.25">
      <c r="A165" s="200">
        <v>319</v>
      </c>
      <c r="B165" s="265" t="s">
        <v>663</v>
      </c>
      <c r="C165" s="236"/>
      <c r="D165" s="174" t="s">
        <v>20</v>
      </c>
      <c r="E165" s="75">
        <v>1</v>
      </c>
      <c r="F165" s="80"/>
      <c r="G165" s="238"/>
      <c r="H165" s="301"/>
      <c r="I165" s="86">
        <f t="shared" si="5"/>
        <v>0</v>
      </c>
      <c r="J165" s="86">
        <f t="shared" si="6"/>
        <v>0</v>
      </c>
      <c r="K165" s="86">
        <f t="shared" si="7"/>
        <v>0</v>
      </c>
      <c r="L165" s="86">
        <f t="shared" si="8"/>
        <v>0</v>
      </c>
      <c r="M165" s="86">
        <f t="shared" si="9"/>
        <v>0</v>
      </c>
      <c r="O165" s="88" t="s">
        <v>780</v>
      </c>
    </row>
    <row r="166" spans="1:15" s="31" customFormat="1" ht="38.25">
      <c r="A166" s="200">
        <v>320</v>
      </c>
      <c r="B166" s="265" t="s">
        <v>664</v>
      </c>
      <c r="C166" s="236"/>
      <c r="D166" s="174" t="s">
        <v>20</v>
      </c>
      <c r="E166" s="75">
        <v>15</v>
      </c>
      <c r="F166" s="80"/>
      <c r="G166" s="238"/>
      <c r="H166" s="301"/>
      <c r="I166" s="86">
        <f t="shared" si="5"/>
        <v>0</v>
      </c>
      <c r="J166" s="86">
        <f t="shared" si="6"/>
        <v>0</v>
      </c>
      <c r="K166" s="86">
        <f t="shared" si="7"/>
        <v>0</v>
      </c>
      <c r="L166" s="86">
        <f t="shared" si="8"/>
        <v>0</v>
      </c>
      <c r="M166" s="86">
        <f t="shared" si="9"/>
        <v>0</v>
      </c>
      <c r="O166" s="89" t="s">
        <v>781</v>
      </c>
    </row>
    <row r="167" spans="1:15" s="31" customFormat="1" ht="38.25">
      <c r="A167" s="200">
        <v>321</v>
      </c>
      <c r="B167" s="265" t="s">
        <v>665</v>
      </c>
      <c r="C167" s="236"/>
      <c r="D167" s="174" t="s">
        <v>20</v>
      </c>
      <c r="E167" s="75">
        <v>15</v>
      </c>
      <c r="F167" s="80"/>
      <c r="G167" s="238"/>
      <c r="H167" s="301"/>
      <c r="I167" s="86">
        <f t="shared" si="5"/>
        <v>0</v>
      </c>
      <c r="J167" s="86">
        <f t="shared" si="6"/>
        <v>0</v>
      </c>
      <c r="K167" s="86">
        <f t="shared" si="7"/>
        <v>0</v>
      </c>
      <c r="L167" s="86">
        <f t="shared" si="8"/>
        <v>0</v>
      </c>
      <c r="M167" s="86">
        <f t="shared" si="9"/>
        <v>0</v>
      </c>
      <c r="O167" s="89" t="s">
        <v>782</v>
      </c>
    </row>
    <row r="168" spans="1:15" s="31" customFormat="1" ht="38.25">
      <c r="A168" s="200">
        <v>322</v>
      </c>
      <c r="B168" s="265" t="s">
        <v>666</v>
      </c>
      <c r="C168" s="236"/>
      <c r="D168" s="174" t="s">
        <v>20</v>
      </c>
      <c r="E168" s="75">
        <v>5</v>
      </c>
      <c r="F168" s="80"/>
      <c r="G168" s="238"/>
      <c r="H168" s="301"/>
      <c r="I168" s="86">
        <f t="shared" si="5"/>
        <v>0</v>
      </c>
      <c r="J168" s="86">
        <f t="shared" si="6"/>
        <v>0</v>
      </c>
      <c r="K168" s="86">
        <f t="shared" si="7"/>
        <v>0</v>
      </c>
      <c r="L168" s="86">
        <f t="shared" si="8"/>
        <v>0</v>
      </c>
      <c r="M168" s="86">
        <f t="shared" si="9"/>
        <v>0</v>
      </c>
      <c r="O168" s="89" t="s">
        <v>783</v>
      </c>
    </row>
    <row r="169" spans="1:15" s="31" customFormat="1" ht="38.25">
      <c r="A169" s="200">
        <v>323</v>
      </c>
      <c r="B169" s="265" t="s">
        <v>667</v>
      </c>
      <c r="C169" s="236"/>
      <c r="D169" s="174" t="s">
        <v>20</v>
      </c>
      <c r="E169" s="75">
        <v>5</v>
      </c>
      <c r="F169" s="80"/>
      <c r="G169" s="238"/>
      <c r="H169" s="301"/>
      <c r="I169" s="86">
        <f t="shared" si="5"/>
        <v>0</v>
      </c>
      <c r="J169" s="86">
        <f t="shared" si="6"/>
        <v>0</v>
      </c>
      <c r="K169" s="86">
        <f t="shared" si="7"/>
        <v>0</v>
      </c>
      <c r="L169" s="86">
        <f t="shared" si="8"/>
        <v>0</v>
      </c>
      <c r="M169" s="86">
        <f t="shared" si="9"/>
        <v>0</v>
      </c>
      <c r="O169" s="88" t="s">
        <v>784</v>
      </c>
    </row>
    <row r="170" spans="1:15" s="31" customFormat="1" ht="38.25">
      <c r="A170" s="200">
        <v>324</v>
      </c>
      <c r="B170" s="265" t="s">
        <v>668</v>
      </c>
      <c r="C170" s="236"/>
      <c r="D170" s="174" t="s">
        <v>712</v>
      </c>
      <c r="E170" s="75">
        <v>5</v>
      </c>
      <c r="F170" s="80"/>
      <c r="G170" s="238"/>
      <c r="H170" s="301"/>
      <c r="I170" s="86">
        <f t="shared" si="5"/>
        <v>0</v>
      </c>
      <c r="J170" s="86">
        <f t="shared" si="6"/>
        <v>0</v>
      </c>
      <c r="K170" s="86">
        <f t="shared" si="7"/>
        <v>0</v>
      </c>
      <c r="L170" s="86">
        <f t="shared" si="8"/>
        <v>0</v>
      </c>
      <c r="M170" s="86">
        <f t="shared" si="9"/>
        <v>0</v>
      </c>
      <c r="O170" s="88" t="s">
        <v>785</v>
      </c>
    </row>
    <row r="171" spans="1:15" s="31" customFormat="1" ht="38.25">
      <c r="A171" s="200">
        <v>325</v>
      </c>
      <c r="B171" s="265" t="s">
        <v>669</v>
      </c>
      <c r="C171" s="236"/>
      <c r="D171" s="174" t="s">
        <v>712</v>
      </c>
      <c r="E171" s="75">
        <v>5</v>
      </c>
      <c r="F171" s="80"/>
      <c r="G171" s="238"/>
      <c r="H171" s="301"/>
      <c r="I171" s="86">
        <f t="shared" si="5"/>
        <v>0</v>
      </c>
      <c r="J171" s="86">
        <f t="shared" si="6"/>
        <v>0</v>
      </c>
      <c r="K171" s="86">
        <f t="shared" si="7"/>
        <v>0</v>
      </c>
      <c r="L171" s="86">
        <f t="shared" si="8"/>
        <v>0</v>
      </c>
      <c r="M171" s="86">
        <f t="shared" si="9"/>
        <v>0</v>
      </c>
      <c r="O171" s="88" t="s">
        <v>786</v>
      </c>
    </row>
    <row r="172" spans="1:15" ht="38.25">
      <c r="A172" s="200">
        <v>326</v>
      </c>
      <c r="B172" s="265" t="s">
        <v>670</v>
      </c>
      <c r="C172" s="236"/>
      <c r="D172" s="174" t="s">
        <v>20</v>
      </c>
      <c r="E172" s="75">
        <v>5</v>
      </c>
      <c r="F172" s="80"/>
      <c r="G172" s="238"/>
      <c r="H172" s="301"/>
      <c r="I172" s="86">
        <f t="shared" si="5"/>
        <v>0</v>
      </c>
      <c r="J172" s="86">
        <f t="shared" si="6"/>
        <v>0</v>
      </c>
      <c r="K172" s="86">
        <f t="shared" si="7"/>
        <v>0</v>
      </c>
      <c r="L172" s="86">
        <f t="shared" si="8"/>
        <v>0</v>
      </c>
      <c r="M172" s="86">
        <f t="shared" si="9"/>
        <v>0</v>
      </c>
      <c r="N172" s="31"/>
      <c r="O172" s="88" t="s">
        <v>787</v>
      </c>
    </row>
    <row r="173" spans="1:15" ht="38.25">
      <c r="A173" s="200">
        <v>327</v>
      </c>
      <c r="B173" s="265" t="s">
        <v>671</v>
      </c>
      <c r="C173" s="236"/>
      <c r="D173" s="174" t="s">
        <v>20</v>
      </c>
      <c r="E173" s="75">
        <v>5</v>
      </c>
      <c r="F173" s="80"/>
      <c r="G173" s="238"/>
      <c r="H173" s="301"/>
      <c r="I173" s="86">
        <f t="shared" si="5"/>
        <v>0</v>
      </c>
      <c r="J173" s="86">
        <f t="shared" si="6"/>
        <v>0</v>
      </c>
      <c r="K173" s="86">
        <f t="shared" si="7"/>
        <v>0</v>
      </c>
      <c r="L173" s="86">
        <f t="shared" si="8"/>
        <v>0</v>
      </c>
      <c r="M173" s="86">
        <f t="shared" si="9"/>
        <v>0</v>
      </c>
      <c r="N173" s="31"/>
      <c r="O173" s="88" t="s">
        <v>788</v>
      </c>
    </row>
    <row r="174" spans="1:15" ht="38.25">
      <c r="A174" s="200">
        <v>328</v>
      </c>
      <c r="B174" s="265" t="s">
        <v>672</v>
      </c>
      <c r="C174" s="236"/>
      <c r="D174" s="174" t="s">
        <v>20</v>
      </c>
      <c r="E174" s="75">
        <v>10</v>
      </c>
      <c r="F174" s="80"/>
      <c r="G174" s="238"/>
      <c r="H174" s="301"/>
      <c r="I174" s="86">
        <f t="shared" si="5"/>
        <v>0</v>
      </c>
      <c r="J174" s="86">
        <f t="shared" si="6"/>
        <v>0</v>
      </c>
      <c r="K174" s="86">
        <f t="shared" si="7"/>
        <v>0</v>
      </c>
      <c r="L174" s="86">
        <f t="shared" si="8"/>
        <v>0</v>
      </c>
      <c r="M174" s="86">
        <f t="shared" si="9"/>
        <v>0</v>
      </c>
      <c r="N174" s="31"/>
      <c r="O174" s="89" t="s">
        <v>789</v>
      </c>
    </row>
    <row r="175" spans="1:15" ht="63.75">
      <c r="A175" s="200">
        <v>329</v>
      </c>
      <c r="B175" s="265" t="s">
        <v>673</v>
      </c>
      <c r="C175" s="236"/>
      <c r="D175" s="174" t="s">
        <v>20</v>
      </c>
      <c r="E175" s="75">
        <v>10</v>
      </c>
      <c r="F175" s="80"/>
      <c r="G175" s="238"/>
      <c r="H175" s="301"/>
      <c r="I175" s="86">
        <f t="shared" si="5"/>
        <v>0</v>
      </c>
      <c r="J175" s="86">
        <f t="shared" si="6"/>
        <v>0</v>
      </c>
      <c r="K175" s="86">
        <f t="shared" si="7"/>
        <v>0</v>
      </c>
      <c r="L175" s="86">
        <f t="shared" si="8"/>
        <v>0</v>
      </c>
      <c r="M175" s="86">
        <f t="shared" si="9"/>
        <v>0</v>
      </c>
      <c r="N175" s="31"/>
      <c r="O175" s="89" t="s">
        <v>790</v>
      </c>
    </row>
    <row r="176" spans="1:15" ht="38.25">
      <c r="A176" s="200">
        <v>330</v>
      </c>
      <c r="B176" s="265" t="s">
        <v>674</v>
      </c>
      <c r="C176" s="236"/>
      <c r="D176" s="174" t="s">
        <v>20</v>
      </c>
      <c r="E176" s="75">
        <v>5</v>
      </c>
      <c r="F176" s="80"/>
      <c r="G176" s="238"/>
      <c r="H176" s="301"/>
      <c r="I176" s="86">
        <f t="shared" si="5"/>
        <v>0</v>
      </c>
      <c r="J176" s="86">
        <f t="shared" si="6"/>
        <v>0</v>
      </c>
      <c r="K176" s="86">
        <f t="shared" si="7"/>
        <v>0</v>
      </c>
      <c r="L176" s="86">
        <f t="shared" si="8"/>
        <v>0</v>
      </c>
      <c r="M176" s="86">
        <f t="shared" si="9"/>
        <v>0</v>
      </c>
      <c r="N176" s="31"/>
      <c r="O176" s="88" t="s">
        <v>791</v>
      </c>
    </row>
    <row r="177" spans="1:15" ht="38.25">
      <c r="A177" s="200">
        <v>331</v>
      </c>
      <c r="B177" s="265" t="s">
        <v>675</v>
      </c>
      <c r="C177" s="236"/>
      <c r="D177" s="174" t="s">
        <v>20</v>
      </c>
      <c r="E177" s="75">
        <v>5</v>
      </c>
      <c r="F177" s="80"/>
      <c r="G177" s="238"/>
      <c r="H177" s="301"/>
      <c r="I177" s="86">
        <f t="shared" si="5"/>
        <v>0</v>
      </c>
      <c r="J177" s="86">
        <f t="shared" si="6"/>
        <v>0</v>
      </c>
      <c r="K177" s="86">
        <f t="shared" si="7"/>
        <v>0</v>
      </c>
      <c r="L177" s="86">
        <f t="shared" si="8"/>
        <v>0</v>
      </c>
      <c r="M177" s="86">
        <f t="shared" si="9"/>
        <v>0</v>
      </c>
      <c r="N177" s="31"/>
      <c r="O177" s="88" t="s">
        <v>792</v>
      </c>
    </row>
    <row r="178" spans="1:15" ht="38.25">
      <c r="A178" s="200">
        <v>332</v>
      </c>
      <c r="B178" s="263" t="s">
        <v>676</v>
      </c>
      <c r="C178" s="236"/>
      <c r="D178" s="75" t="s">
        <v>20</v>
      </c>
      <c r="E178" s="75">
        <v>5</v>
      </c>
      <c r="F178" s="80"/>
      <c r="G178" s="238"/>
      <c r="H178" s="301"/>
      <c r="I178" s="86">
        <f t="shared" si="5"/>
        <v>0</v>
      </c>
      <c r="J178" s="86">
        <f t="shared" si="6"/>
        <v>0</v>
      </c>
      <c r="K178" s="86">
        <f t="shared" si="7"/>
        <v>0</v>
      </c>
      <c r="L178" s="86">
        <f t="shared" si="8"/>
        <v>0</v>
      </c>
      <c r="M178" s="86">
        <f t="shared" si="9"/>
        <v>0</v>
      </c>
      <c r="N178" s="31"/>
      <c r="O178" s="89" t="s">
        <v>793</v>
      </c>
    </row>
    <row r="179" spans="1:15" ht="38.25">
      <c r="A179" s="200">
        <v>333</v>
      </c>
      <c r="B179" s="265" t="s">
        <v>677</v>
      </c>
      <c r="C179" s="236"/>
      <c r="D179" s="174" t="s">
        <v>20</v>
      </c>
      <c r="E179" s="75">
        <v>10</v>
      </c>
      <c r="F179" s="80"/>
      <c r="G179" s="238"/>
      <c r="H179" s="301"/>
      <c r="I179" s="86">
        <f t="shared" si="5"/>
        <v>0</v>
      </c>
      <c r="J179" s="86">
        <f t="shared" si="6"/>
        <v>0</v>
      </c>
      <c r="K179" s="86">
        <f t="shared" si="7"/>
        <v>0</v>
      </c>
      <c r="L179" s="86">
        <f t="shared" si="8"/>
        <v>0</v>
      </c>
      <c r="M179" s="86">
        <f t="shared" si="9"/>
        <v>0</v>
      </c>
      <c r="N179" s="31"/>
      <c r="O179" s="88" t="s">
        <v>794</v>
      </c>
    </row>
    <row r="180" spans="1:15" ht="38.25">
      <c r="A180" s="200">
        <v>334</v>
      </c>
      <c r="B180" s="265" t="s">
        <v>678</v>
      </c>
      <c r="C180" s="236"/>
      <c r="D180" s="174" t="s">
        <v>20</v>
      </c>
      <c r="E180" s="75">
        <v>4</v>
      </c>
      <c r="F180" s="80"/>
      <c r="G180" s="238"/>
      <c r="H180" s="301"/>
      <c r="I180" s="86">
        <f t="shared" si="5"/>
        <v>0</v>
      </c>
      <c r="J180" s="86">
        <f t="shared" si="6"/>
        <v>0</v>
      </c>
      <c r="K180" s="86">
        <f t="shared" si="7"/>
        <v>0</v>
      </c>
      <c r="L180" s="86">
        <f t="shared" si="8"/>
        <v>0</v>
      </c>
      <c r="M180" s="86">
        <f t="shared" si="9"/>
        <v>0</v>
      </c>
      <c r="N180" s="31"/>
      <c r="O180" s="89" t="s">
        <v>795</v>
      </c>
    </row>
    <row r="181" spans="1:15" ht="38.25">
      <c r="A181" s="200">
        <v>335</v>
      </c>
      <c r="B181" s="265" t="s">
        <v>679</v>
      </c>
      <c r="C181" s="236"/>
      <c r="D181" s="174" t="s">
        <v>536</v>
      </c>
      <c r="E181" s="75">
        <v>4</v>
      </c>
      <c r="F181" s="80"/>
      <c r="G181" s="238"/>
      <c r="H181" s="301"/>
      <c r="I181" s="86">
        <f t="shared" si="5"/>
        <v>0</v>
      </c>
      <c r="J181" s="86">
        <f t="shared" si="6"/>
        <v>0</v>
      </c>
      <c r="K181" s="86">
        <f t="shared" si="7"/>
        <v>0</v>
      </c>
      <c r="L181" s="86">
        <f t="shared" si="8"/>
        <v>0</v>
      </c>
      <c r="M181" s="86">
        <f t="shared" si="9"/>
        <v>0</v>
      </c>
      <c r="N181" s="31"/>
      <c r="O181" s="89" t="s">
        <v>796</v>
      </c>
    </row>
    <row r="182" spans="1:15" ht="38.25">
      <c r="A182" s="200">
        <v>336</v>
      </c>
      <c r="B182" s="265" t="s">
        <v>680</v>
      </c>
      <c r="C182" s="236"/>
      <c r="D182" s="174" t="s">
        <v>536</v>
      </c>
      <c r="E182" s="75">
        <v>4</v>
      </c>
      <c r="F182" s="80"/>
      <c r="G182" s="238"/>
      <c r="H182" s="301"/>
      <c r="I182" s="86">
        <f t="shared" si="5"/>
        <v>0</v>
      </c>
      <c r="J182" s="86">
        <f t="shared" si="6"/>
        <v>0</v>
      </c>
      <c r="K182" s="86">
        <f t="shared" si="7"/>
        <v>0</v>
      </c>
      <c r="L182" s="86">
        <f t="shared" si="8"/>
        <v>0</v>
      </c>
      <c r="M182" s="86">
        <f t="shared" si="9"/>
        <v>0</v>
      </c>
      <c r="N182" s="31"/>
      <c r="O182" s="89" t="s">
        <v>797</v>
      </c>
    </row>
    <row r="183" spans="1:15" ht="38.25">
      <c r="A183" s="200">
        <v>337</v>
      </c>
      <c r="B183" s="265" t="s">
        <v>681</v>
      </c>
      <c r="C183" s="236"/>
      <c r="D183" s="174" t="s">
        <v>20</v>
      </c>
      <c r="E183" s="75">
        <v>20</v>
      </c>
      <c r="F183" s="80"/>
      <c r="G183" s="238"/>
      <c r="H183" s="301"/>
      <c r="I183" s="86">
        <f t="shared" si="5"/>
        <v>0</v>
      </c>
      <c r="J183" s="86">
        <f t="shared" si="6"/>
        <v>0</v>
      </c>
      <c r="K183" s="86">
        <f t="shared" si="7"/>
        <v>0</v>
      </c>
      <c r="L183" s="86">
        <f t="shared" si="8"/>
        <v>0</v>
      </c>
      <c r="M183" s="86">
        <f t="shared" si="9"/>
        <v>0</v>
      </c>
      <c r="N183" s="31"/>
      <c r="O183" s="89" t="s">
        <v>798</v>
      </c>
    </row>
    <row r="184" spans="1:15" ht="38.25">
      <c r="A184" s="200">
        <v>338</v>
      </c>
      <c r="B184" s="265" t="s">
        <v>682</v>
      </c>
      <c r="C184" s="236"/>
      <c r="D184" s="174" t="s">
        <v>536</v>
      </c>
      <c r="E184" s="75">
        <v>15</v>
      </c>
      <c r="F184" s="80"/>
      <c r="G184" s="238"/>
      <c r="H184" s="301"/>
      <c r="I184" s="86">
        <f t="shared" si="5"/>
        <v>0</v>
      </c>
      <c r="J184" s="86">
        <f t="shared" si="6"/>
        <v>0</v>
      </c>
      <c r="K184" s="86">
        <f t="shared" si="7"/>
        <v>0</v>
      </c>
      <c r="L184" s="86">
        <f t="shared" si="8"/>
        <v>0</v>
      </c>
      <c r="M184" s="86">
        <f t="shared" si="9"/>
        <v>0</v>
      </c>
      <c r="N184" s="31"/>
      <c r="O184" s="89" t="s">
        <v>799</v>
      </c>
    </row>
    <row r="185" spans="1:15" ht="38.25">
      <c r="A185" s="200">
        <v>339</v>
      </c>
      <c r="B185" s="265" t="s">
        <v>683</v>
      </c>
      <c r="C185" s="236"/>
      <c r="D185" s="174" t="s">
        <v>536</v>
      </c>
      <c r="E185" s="75">
        <v>15</v>
      </c>
      <c r="F185" s="80"/>
      <c r="G185" s="238"/>
      <c r="H185" s="301"/>
      <c r="I185" s="86">
        <f t="shared" si="5"/>
        <v>0</v>
      </c>
      <c r="J185" s="86">
        <f t="shared" si="6"/>
        <v>0</v>
      </c>
      <c r="K185" s="86">
        <f t="shared" si="7"/>
        <v>0</v>
      </c>
      <c r="L185" s="86">
        <f t="shared" si="8"/>
        <v>0</v>
      </c>
      <c r="M185" s="86">
        <f t="shared" si="9"/>
        <v>0</v>
      </c>
      <c r="N185" s="31"/>
      <c r="O185" s="89" t="s">
        <v>800</v>
      </c>
    </row>
    <row r="186" spans="1:15" ht="38.25">
      <c r="A186" s="200">
        <v>340</v>
      </c>
      <c r="B186" s="265" t="s">
        <v>684</v>
      </c>
      <c r="C186" s="236"/>
      <c r="D186" s="174" t="s">
        <v>20</v>
      </c>
      <c r="E186" s="75">
        <v>10</v>
      </c>
      <c r="F186" s="80"/>
      <c r="G186" s="238"/>
      <c r="H186" s="301"/>
      <c r="I186" s="86">
        <f t="shared" si="5"/>
        <v>0</v>
      </c>
      <c r="J186" s="86">
        <f t="shared" si="6"/>
        <v>0</v>
      </c>
      <c r="K186" s="86">
        <f t="shared" si="7"/>
        <v>0</v>
      </c>
      <c r="L186" s="86">
        <f t="shared" si="8"/>
        <v>0</v>
      </c>
      <c r="M186" s="86">
        <f t="shared" si="9"/>
        <v>0</v>
      </c>
      <c r="N186" s="31"/>
      <c r="O186" s="88" t="s">
        <v>801</v>
      </c>
    </row>
    <row r="187" spans="1:15">
      <c r="A187" s="200">
        <v>341</v>
      </c>
      <c r="B187" s="265" t="s">
        <v>685</v>
      </c>
      <c r="C187" s="236"/>
      <c r="D187" s="174" t="s">
        <v>20</v>
      </c>
      <c r="E187" s="75">
        <v>5</v>
      </c>
      <c r="F187" s="80"/>
      <c r="G187" s="238"/>
      <c r="H187" s="301"/>
      <c r="I187" s="86">
        <f t="shared" si="5"/>
        <v>0</v>
      </c>
      <c r="J187" s="86">
        <f t="shared" si="6"/>
        <v>0</v>
      </c>
      <c r="K187" s="86">
        <f t="shared" si="7"/>
        <v>0</v>
      </c>
      <c r="L187" s="86">
        <f t="shared" si="8"/>
        <v>0</v>
      </c>
      <c r="M187" s="86">
        <f t="shared" si="9"/>
        <v>0</v>
      </c>
      <c r="N187" s="31"/>
      <c r="O187" s="89" t="s">
        <v>802</v>
      </c>
    </row>
    <row r="188" spans="1:15">
      <c r="A188" s="200">
        <v>342</v>
      </c>
      <c r="B188" s="265" t="s">
        <v>686</v>
      </c>
      <c r="C188" s="236"/>
      <c r="D188" s="174" t="s">
        <v>20</v>
      </c>
      <c r="E188" s="75">
        <v>5</v>
      </c>
      <c r="F188" s="80"/>
      <c r="G188" s="238"/>
      <c r="H188" s="301"/>
      <c r="I188" s="86">
        <f t="shared" si="5"/>
        <v>0</v>
      </c>
      <c r="J188" s="86">
        <f t="shared" si="6"/>
        <v>0</v>
      </c>
      <c r="K188" s="86">
        <f t="shared" si="7"/>
        <v>0</v>
      </c>
      <c r="L188" s="86">
        <f t="shared" si="8"/>
        <v>0</v>
      </c>
      <c r="M188" s="86">
        <f t="shared" si="9"/>
        <v>0</v>
      </c>
      <c r="N188" s="31"/>
      <c r="O188" s="89" t="s">
        <v>803</v>
      </c>
    </row>
    <row r="189" spans="1:15">
      <c r="A189" s="200">
        <v>343</v>
      </c>
      <c r="B189" s="265" t="s">
        <v>687</v>
      </c>
      <c r="C189" s="236"/>
      <c r="D189" s="174" t="s">
        <v>20</v>
      </c>
      <c r="E189" s="75">
        <v>5</v>
      </c>
      <c r="F189" s="80"/>
      <c r="G189" s="238"/>
      <c r="H189" s="301"/>
      <c r="I189" s="86">
        <f t="shared" si="5"/>
        <v>0</v>
      </c>
      <c r="J189" s="86">
        <f t="shared" si="6"/>
        <v>0</v>
      </c>
      <c r="K189" s="86">
        <f t="shared" si="7"/>
        <v>0</v>
      </c>
      <c r="L189" s="86">
        <f t="shared" si="8"/>
        <v>0</v>
      </c>
      <c r="M189" s="86">
        <f t="shared" si="9"/>
        <v>0</v>
      </c>
      <c r="N189" s="31"/>
      <c r="O189" s="89" t="s">
        <v>804</v>
      </c>
    </row>
    <row r="190" spans="1:15">
      <c r="A190" s="200">
        <v>344</v>
      </c>
      <c r="B190" s="265" t="s">
        <v>688</v>
      </c>
      <c r="C190" s="236"/>
      <c r="D190" s="174" t="s">
        <v>20</v>
      </c>
      <c r="E190" s="75">
        <v>5</v>
      </c>
      <c r="F190" s="80"/>
      <c r="G190" s="238"/>
      <c r="H190" s="301"/>
      <c r="I190" s="86">
        <f t="shared" si="5"/>
        <v>0</v>
      </c>
      <c r="J190" s="86">
        <f t="shared" si="6"/>
        <v>0</v>
      </c>
      <c r="K190" s="86">
        <f t="shared" si="7"/>
        <v>0</v>
      </c>
      <c r="L190" s="86">
        <f t="shared" si="8"/>
        <v>0</v>
      </c>
      <c r="M190" s="86">
        <f t="shared" si="9"/>
        <v>0</v>
      </c>
      <c r="N190" s="31"/>
      <c r="O190" s="89" t="s">
        <v>805</v>
      </c>
    </row>
    <row r="191" spans="1:15">
      <c r="A191" s="200">
        <v>345</v>
      </c>
      <c r="B191" s="265" t="s">
        <v>689</v>
      </c>
      <c r="C191" s="236"/>
      <c r="D191" s="174" t="s">
        <v>20</v>
      </c>
      <c r="E191" s="75">
        <v>5</v>
      </c>
      <c r="F191" s="80"/>
      <c r="G191" s="238"/>
      <c r="H191" s="301"/>
      <c r="I191" s="86">
        <f t="shared" si="5"/>
        <v>0</v>
      </c>
      <c r="J191" s="86">
        <f t="shared" si="6"/>
        <v>0</v>
      </c>
      <c r="K191" s="86">
        <f t="shared" si="7"/>
        <v>0</v>
      </c>
      <c r="L191" s="86">
        <f t="shared" si="8"/>
        <v>0</v>
      </c>
      <c r="M191" s="86">
        <f t="shared" si="9"/>
        <v>0</v>
      </c>
      <c r="N191" s="31"/>
      <c r="O191" s="89" t="s">
        <v>806</v>
      </c>
    </row>
    <row r="192" spans="1:15">
      <c r="A192" s="200">
        <v>346</v>
      </c>
      <c r="B192" s="265" t="s">
        <v>690</v>
      </c>
      <c r="C192" s="236"/>
      <c r="D192" s="174" t="s">
        <v>20</v>
      </c>
      <c r="E192" s="75">
        <v>5</v>
      </c>
      <c r="F192" s="80"/>
      <c r="G192" s="238"/>
      <c r="H192" s="301"/>
      <c r="I192" s="86">
        <f t="shared" si="5"/>
        <v>0</v>
      </c>
      <c r="J192" s="86">
        <f t="shared" si="6"/>
        <v>0</v>
      </c>
      <c r="K192" s="86">
        <f t="shared" si="7"/>
        <v>0</v>
      </c>
      <c r="L192" s="86">
        <f t="shared" si="8"/>
        <v>0</v>
      </c>
      <c r="M192" s="86">
        <f t="shared" si="9"/>
        <v>0</v>
      </c>
      <c r="N192" s="31"/>
      <c r="O192" s="89" t="s">
        <v>807</v>
      </c>
    </row>
    <row r="193" spans="1:15">
      <c r="A193" s="200">
        <v>347</v>
      </c>
      <c r="B193" s="265" t="s">
        <v>691</v>
      </c>
      <c r="C193" s="236"/>
      <c r="D193" s="174" t="s">
        <v>20</v>
      </c>
      <c r="E193" s="75">
        <v>5</v>
      </c>
      <c r="F193" s="80"/>
      <c r="G193" s="238"/>
      <c r="H193" s="301"/>
      <c r="I193" s="86">
        <f t="shared" si="5"/>
        <v>0</v>
      </c>
      <c r="J193" s="86">
        <f t="shared" si="6"/>
        <v>0</v>
      </c>
      <c r="K193" s="86">
        <f t="shared" si="7"/>
        <v>0</v>
      </c>
      <c r="L193" s="86">
        <f t="shared" si="8"/>
        <v>0</v>
      </c>
      <c r="M193" s="86">
        <f t="shared" si="9"/>
        <v>0</v>
      </c>
      <c r="N193" s="31"/>
      <c r="O193" s="89" t="s">
        <v>808</v>
      </c>
    </row>
    <row r="194" spans="1:15">
      <c r="A194" s="200">
        <v>348</v>
      </c>
      <c r="B194" s="265" t="s">
        <v>692</v>
      </c>
      <c r="C194" s="236"/>
      <c r="D194" s="174" t="s">
        <v>20</v>
      </c>
      <c r="E194" s="75">
        <v>5</v>
      </c>
      <c r="F194" s="80"/>
      <c r="G194" s="238"/>
      <c r="H194" s="301"/>
      <c r="I194" s="86">
        <f t="shared" si="5"/>
        <v>0</v>
      </c>
      <c r="J194" s="86">
        <f t="shared" si="6"/>
        <v>0</v>
      </c>
      <c r="K194" s="86">
        <f t="shared" si="7"/>
        <v>0</v>
      </c>
      <c r="L194" s="86">
        <f t="shared" si="8"/>
        <v>0</v>
      </c>
      <c r="M194" s="86">
        <f t="shared" si="9"/>
        <v>0</v>
      </c>
      <c r="N194" s="31"/>
      <c r="O194" s="89" t="s">
        <v>809</v>
      </c>
    </row>
    <row r="195" spans="1:15">
      <c r="A195" s="200">
        <v>349</v>
      </c>
      <c r="B195" s="267" t="s">
        <v>693</v>
      </c>
      <c r="C195" s="236"/>
      <c r="D195" s="177" t="s">
        <v>20</v>
      </c>
      <c r="E195" s="132">
        <v>5</v>
      </c>
      <c r="F195" s="80"/>
      <c r="G195" s="238"/>
      <c r="H195" s="301"/>
      <c r="I195" s="86">
        <f t="shared" si="5"/>
        <v>0</v>
      </c>
      <c r="J195" s="86">
        <f t="shared" si="6"/>
        <v>0</v>
      </c>
      <c r="K195" s="86">
        <f t="shared" si="7"/>
        <v>0</v>
      </c>
      <c r="L195" s="86">
        <f t="shared" si="8"/>
        <v>0</v>
      </c>
      <c r="M195" s="86">
        <f t="shared" si="9"/>
        <v>0</v>
      </c>
      <c r="N195" s="31"/>
      <c r="O195" s="183" t="s">
        <v>810</v>
      </c>
    </row>
    <row r="196" spans="1:15" ht="25.5">
      <c r="A196" s="200">
        <v>350</v>
      </c>
      <c r="B196" s="265" t="s">
        <v>694</v>
      </c>
      <c r="C196" s="236"/>
      <c r="D196" s="75" t="s">
        <v>20</v>
      </c>
      <c r="E196" s="75">
        <v>1</v>
      </c>
      <c r="F196" s="80"/>
      <c r="G196" s="238"/>
      <c r="H196" s="301"/>
      <c r="I196" s="86">
        <f t="shared" si="5"/>
        <v>0</v>
      </c>
      <c r="J196" s="86">
        <f t="shared" si="6"/>
        <v>0</v>
      </c>
      <c r="K196" s="86">
        <f t="shared" si="7"/>
        <v>0</v>
      </c>
      <c r="L196" s="86">
        <f t="shared" si="8"/>
        <v>0</v>
      </c>
      <c r="M196" s="86">
        <f t="shared" si="9"/>
        <v>0</v>
      </c>
      <c r="N196" s="31"/>
      <c r="O196" s="89" t="s">
        <v>811</v>
      </c>
    </row>
    <row r="197" spans="1:15" ht="38.25">
      <c r="A197" s="200">
        <v>351</v>
      </c>
      <c r="B197" s="268" t="s">
        <v>695</v>
      </c>
      <c r="C197" s="236"/>
      <c r="D197" s="178" t="s">
        <v>20</v>
      </c>
      <c r="E197" s="176">
        <v>4</v>
      </c>
      <c r="F197" s="80"/>
      <c r="G197" s="238"/>
      <c r="H197" s="301"/>
      <c r="I197" s="86">
        <f t="shared" si="5"/>
        <v>0</v>
      </c>
      <c r="J197" s="86">
        <f t="shared" si="6"/>
        <v>0</v>
      </c>
      <c r="K197" s="86">
        <f t="shared" si="7"/>
        <v>0</v>
      </c>
      <c r="L197" s="86">
        <f t="shared" si="8"/>
        <v>0</v>
      </c>
      <c r="M197" s="86">
        <f t="shared" si="9"/>
        <v>0</v>
      </c>
      <c r="N197" s="31"/>
      <c r="O197" s="181" t="s">
        <v>812</v>
      </c>
    </row>
    <row r="198" spans="1:15" ht="38.25">
      <c r="A198" s="200">
        <v>352</v>
      </c>
      <c r="B198" s="265" t="s">
        <v>696</v>
      </c>
      <c r="C198" s="236"/>
      <c r="D198" s="75" t="s">
        <v>20</v>
      </c>
      <c r="E198" s="75">
        <v>5</v>
      </c>
      <c r="F198" s="80"/>
      <c r="G198" s="238"/>
      <c r="H198" s="301"/>
      <c r="I198" s="86">
        <f t="shared" si="5"/>
        <v>0</v>
      </c>
      <c r="J198" s="86">
        <f t="shared" si="6"/>
        <v>0</v>
      </c>
      <c r="K198" s="86">
        <f t="shared" si="7"/>
        <v>0</v>
      </c>
      <c r="L198" s="86">
        <f t="shared" si="8"/>
        <v>0</v>
      </c>
      <c r="M198" s="86">
        <f t="shared" si="9"/>
        <v>0</v>
      </c>
      <c r="N198" s="31"/>
      <c r="O198" s="89" t="s">
        <v>813</v>
      </c>
    </row>
    <row r="199" spans="1:15" ht="38.25">
      <c r="A199" s="200">
        <v>353</v>
      </c>
      <c r="B199" s="265" t="s">
        <v>697</v>
      </c>
      <c r="C199" s="236"/>
      <c r="D199" s="174" t="s">
        <v>20</v>
      </c>
      <c r="E199" s="75">
        <v>5</v>
      </c>
      <c r="F199" s="80"/>
      <c r="G199" s="238"/>
      <c r="H199" s="301"/>
      <c r="I199" s="86">
        <f t="shared" si="5"/>
        <v>0</v>
      </c>
      <c r="J199" s="86">
        <f t="shared" si="6"/>
        <v>0</v>
      </c>
      <c r="K199" s="86">
        <f t="shared" si="7"/>
        <v>0</v>
      </c>
      <c r="L199" s="86">
        <f t="shared" si="8"/>
        <v>0</v>
      </c>
      <c r="M199" s="86">
        <f t="shared" si="9"/>
        <v>0</v>
      </c>
      <c r="N199" s="31"/>
      <c r="O199" s="88" t="s">
        <v>814</v>
      </c>
    </row>
    <row r="200" spans="1:15" ht="51">
      <c r="A200" s="200">
        <v>354</v>
      </c>
      <c r="B200" s="265" t="s">
        <v>698</v>
      </c>
      <c r="C200" s="236"/>
      <c r="D200" s="174" t="s">
        <v>20</v>
      </c>
      <c r="E200" s="75">
        <v>5</v>
      </c>
      <c r="F200" s="80"/>
      <c r="G200" s="238"/>
      <c r="H200" s="301"/>
      <c r="I200" s="86">
        <f t="shared" si="5"/>
        <v>0</v>
      </c>
      <c r="J200" s="86">
        <f t="shared" si="6"/>
        <v>0</v>
      </c>
      <c r="K200" s="86">
        <f t="shared" si="7"/>
        <v>0</v>
      </c>
      <c r="L200" s="86">
        <f t="shared" si="8"/>
        <v>0</v>
      </c>
      <c r="M200" s="86">
        <f t="shared" si="9"/>
        <v>0</v>
      </c>
      <c r="N200" s="31"/>
      <c r="O200" s="89" t="s">
        <v>815</v>
      </c>
    </row>
    <row r="201" spans="1:15" ht="38.25">
      <c r="A201" s="200">
        <v>355</v>
      </c>
      <c r="B201" s="265" t="s">
        <v>699</v>
      </c>
      <c r="C201" s="236"/>
      <c r="D201" s="174" t="s">
        <v>20</v>
      </c>
      <c r="E201" s="75">
        <v>5</v>
      </c>
      <c r="F201" s="80"/>
      <c r="G201" s="238"/>
      <c r="H201" s="301"/>
      <c r="I201" s="86">
        <f t="shared" si="5"/>
        <v>0</v>
      </c>
      <c r="J201" s="86">
        <f t="shared" si="6"/>
        <v>0</v>
      </c>
      <c r="K201" s="86">
        <f t="shared" si="7"/>
        <v>0</v>
      </c>
      <c r="L201" s="86">
        <f t="shared" si="8"/>
        <v>0</v>
      </c>
      <c r="M201" s="86">
        <f t="shared" si="9"/>
        <v>0</v>
      </c>
      <c r="N201" s="31"/>
      <c r="O201" s="88" t="s">
        <v>816</v>
      </c>
    </row>
    <row r="202" spans="1:15" ht="38.25">
      <c r="A202" s="200">
        <v>356</v>
      </c>
      <c r="B202" s="265" t="s">
        <v>700</v>
      </c>
      <c r="C202" s="236"/>
      <c r="D202" s="174" t="s">
        <v>20</v>
      </c>
      <c r="E202" s="75">
        <v>5</v>
      </c>
      <c r="F202" s="80"/>
      <c r="G202" s="238"/>
      <c r="H202" s="301"/>
      <c r="I202" s="86">
        <f t="shared" si="5"/>
        <v>0</v>
      </c>
      <c r="J202" s="86">
        <f t="shared" si="6"/>
        <v>0</v>
      </c>
      <c r="K202" s="86">
        <f t="shared" si="7"/>
        <v>0</v>
      </c>
      <c r="L202" s="86">
        <f t="shared" si="8"/>
        <v>0</v>
      </c>
      <c r="M202" s="86">
        <f t="shared" si="9"/>
        <v>0</v>
      </c>
      <c r="N202" s="31"/>
      <c r="O202" s="88" t="s">
        <v>817</v>
      </c>
    </row>
    <row r="203" spans="1:15" ht="25.5">
      <c r="A203" s="200">
        <v>357</v>
      </c>
      <c r="B203" s="265" t="s">
        <v>701</v>
      </c>
      <c r="C203" s="236"/>
      <c r="D203" s="174" t="s">
        <v>20</v>
      </c>
      <c r="E203" s="75">
        <v>5</v>
      </c>
      <c r="F203" s="80"/>
      <c r="G203" s="238"/>
      <c r="H203" s="301"/>
      <c r="I203" s="86">
        <f t="shared" si="5"/>
        <v>0</v>
      </c>
      <c r="J203" s="86">
        <f t="shared" si="6"/>
        <v>0</v>
      </c>
      <c r="K203" s="86">
        <f t="shared" si="7"/>
        <v>0</v>
      </c>
      <c r="L203" s="86">
        <f t="shared" si="8"/>
        <v>0</v>
      </c>
      <c r="M203" s="86">
        <f t="shared" si="9"/>
        <v>0</v>
      </c>
      <c r="N203" s="31"/>
      <c r="O203" s="88" t="s">
        <v>818</v>
      </c>
    </row>
    <row r="204" spans="1:15" ht="38.25">
      <c r="A204" s="200">
        <v>358</v>
      </c>
      <c r="B204" s="265" t="s">
        <v>702</v>
      </c>
      <c r="C204" s="236"/>
      <c r="D204" s="174" t="s">
        <v>20</v>
      </c>
      <c r="E204" s="75">
        <v>5</v>
      </c>
      <c r="F204" s="80"/>
      <c r="G204" s="238"/>
      <c r="H204" s="301"/>
      <c r="I204" s="86">
        <f t="shared" si="5"/>
        <v>0</v>
      </c>
      <c r="J204" s="86">
        <f t="shared" si="6"/>
        <v>0</v>
      </c>
      <c r="K204" s="86">
        <f t="shared" si="7"/>
        <v>0</v>
      </c>
      <c r="L204" s="86">
        <f t="shared" si="8"/>
        <v>0</v>
      </c>
      <c r="M204" s="86">
        <f t="shared" si="9"/>
        <v>0</v>
      </c>
      <c r="N204" s="31"/>
      <c r="O204" s="88" t="s">
        <v>819</v>
      </c>
    </row>
    <row r="205" spans="1:15" ht="38.25">
      <c r="A205" s="200">
        <v>359</v>
      </c>
      <c r="B205" s="265" t="s">
        <v>703</v>
      </c>
      <c r="C205" s="236"/>
      <c r="D205" s="174" t="s">
        <v>20</v>
      </c>
      <c r="E205" s="75">
        <v>5</v>
      </c>
      <c r="F205" s="80"/>
      <c r="G205" s="238"/>
      <c r="H205" s="301"/>
      <c r="I205" s="86">
        <f t="shared" si="5"/>
        <v>0</v>
      </c>
      <c r="J205" s="86">
        <f t="shared" si="6"/>
        <v>0</v>
      </c>
      <c r="K205" s="86">
        <f t="shared" si="7"/>
        <v>0</v>
      </c>
      <c r="L205" s="86">
        <f t="shared" si="8"/>
        <v>0</v>
      </c>
      <c r="M205" s="86">
        <f t="shared" si="9"/>
        <v>0</v>
      </c>
      <c r="N205" s="31"/>
      <c r="O205" s="88" t="s">
        <v>820</v>
      </c>
    </row>
    <row r="206" spans="1:15" ht="38.25">
      <c r="A206" s="200">
        <v>360</v>
      </c>
      <c r="B206" s="265" t="s">
        <v>704</v>
      </c>
      <c r="C206" s="236"/>
      <c r="D206" s="174" t="s">
        <v>20</v>
      </c>
      <c r="E206" s="75">
        <v>5</v>
      </c>
      <c r="F206" s="80"/>
      <c r="G206" s="238"/>
      <c r="H206" s="301"/>
      <c r="I206" s="86">
        <f t="shared" si="5"/>
        <v>0</v>
      </c>
      <c r="J206" s="86">
        <f t="shared" si="6"/>
        <v>0</v>
      </c>
      <c r="K206" s="86">
        <f t="shared" si="7"/>
        <v>0</v>
      </c>
      <c r="L206" s="86">
        <f t="shared" si="8"/>
        <v>0</v>
      </c>
      <c r="M206" s="86">
        <f t="shared" si="9"/>
        <v>0</v>
      </c>
      <c r="N206" s="31"/>
      <c r="O206" s="88" t="s">
        <v>821</v>
      </c>
    </row>
    <row r="207" spans="1:15" ht="38.25">
      <c r="A207" s="200">
        <v>361</v>
      </c>
      <c r="B207" s="265" t="s">
        <v>705</v>
      </c>
      <c r="C207" s="236"/>
      <c r="D207" s="174" t="s">
        <v>20</v>
      </c>
      <c r="E207" s="75">
        <v>10</v>
      </c>
      <c r="F207" s="80"/>
      <c r="G207" s="238"/>
      <c r="H207" s="301"/>
      <c r="I207" s="86">
        <f t="shared" si="5"/>
        <v>0</v>
      </c>
      <c r="J207" s="86">
        <f t="shared" si="6"/>
        <v>0</v>
      </c>
      <c r="K207" s="86">
        <f t="shared" si="7"/>
        <v>0</v>
      </c>
      <c r="L207" s="86">
        <f t="shared" si="8"/>
        <v>0</v>
      </c>
      <c r="M207" s="86">
        <f t="shared" si="9"/>
        <v>0</v>
      </c>
      <c r="N207" s="31"/>
      <c r="O207" s="89" t="s">
        <v>822</v>
      </c>
    </row>
    <row r="208" spans="1:15" ht="38.25">
      <c r="A208" s="200">
        <v>362</v>
      </c>
      <c r="B208" s="265" t="s">
        <v>706</v>
      </c>
      <c r="C208" s="236"/>
      <c r="D208" s="174" t="s">
        <v>536</v>
      </c>
      <c r="E208" s="75">
        <v>25</v>
      </c>
      <c r="F208" s="80"/>
      <c r="G208" s="238"/>
      <c r="H208" s="301"/>
      <c r="I208" s="86">
        <f t="shared" si="5"/>
        <v>0</v>
      </c>
      <c r="J208" s="86">
        <f t="shared" si="6"/>
        <v>0</v>
      </c>
      <c r="K208" s="86">
        <f t="shared" si="7"/>
        <v>0</v>
      </c>
      <c r="L208" s="86">
        <f t="shared" si="8"/>
        <v>0</v>
      </c>
      <c r="M208" s="86">
        <f t="shared" si="9"/>
        <v>0</v>
      </c>
      <c r="N208" s="31"/>
      <c r="O208" s="89" t="s">
        <v>823</v>
      </c>
    </row>
    <row r="209" spans="1:15" ht="38.25">
      <c r="A209" s="200">
        <v>363</v>
      </c>
      <c r="B209" s="265" t="s">
        <v>707</v>
      </c>
      <c r="C209" s="236"/>
      <c r="D209" s="174" t="s">
        <v>20</v>
      </c>
      <c r="E209" s="75">
        <v>4</v>
      </c>
      <c r="F209" s="80"/>
      <c r="G209" s="238"/>
      <c r="H209" s="301"/>
      <c r="I209" s="86">
        <f t="shared" si="5"/>
        <v>0</v>
      </c>
      <c r="J209" s="86">
        <f t="shared" si="6"/>
        <v>0</v>
      </c>
      <c r="K209" s="86">
        <f t="shared" si="7"/>
        <v>0</v>
      </c>
      <c r="L209" s="86">
        <f t="shared" si="8"/>
        <v>0</v>
      </c>
      <c r="M209" s="86">
        <f t="shared" si="9"/>
        <v>0</v>
      </c>
      <c r="N209" s="31"/>
      <c r="O209" s="89" t="s">
        <v>824</v>
      </c>
    </row>
    <row r="210" spans="1:15" ht="38.25">
      <c r="A210" s="200">
        <v>364</v>
      </c>
      <c r="B210" s="265" t="s">
        <v>708</v>
      </c>
      <c r="C210" s="236"/>
      <c r="D210" s="174" t="s">
        <v>20</v>
      </c>
      <c r="E210" s="75">
        <v>4</v>
      </c>
      <c r="F210" s="80"/>
      <c r="G210" s="238"/>
      <c r="H210" s="301"/>
      <c r="I210" s="86">
        <f t="shared" si="5"/>
        <v>0</v>
      </c>
      <c r="J210" s="86">
        <f t="shared" si="6"/>
        <v>0</v>
      </c>
      <c r="K210" s="86">
        <f t="shared" si="7"/>
        <v>0</v>
      </c>
      <c r="L210" s="86">
        <f t="shared" si="8"/>
        <v>0</v>
      </c>
      <c r="M210" s="86">
        <f t="shared" si="9"/>
        <v>0</v>
      </c>
      <c r="N210" s="31"/>
      <c r="O210" s="89" t="s">
        <v>825</v>
      </c>
    </row>
    <row r="211" spans="1:15" ht="38.25">
      <c r="A211" s="200">
        <v>365</v>
      </c>
      <c r="B211" s="265" t="s">
        <v>709</v>
      </c>
      <c r="C211" s="236"/>
      <c r="D211" s="174" t="s">
        <v>20</v>
      </c>
      <c r="E211" s="75">
        <v>2</v>
      </c>
      <c r="F211" s="80"/>
      <c r="G211" s="238"/>
      <c r="H211" s="301"/>
      <c r="I211" s="86">
        <f t="shared" si="5"/>
        <v>0</v>
      </c>
      <c r="J211" s="86">
        <f t="shared" si="6"/>
        <v>0</v>
      </c>
      <c r="K211" s="86">
        <f t="shared" si="7"/>
        <v>0</v>
      </c>
      <c r="L211" s="86">
        <f t="shared" si="8"/>
        <v>0</v>
      </c>
      <c r="M211" s="86">
        <f t="shared" si="9"/>
        <v>0</v>
      </c>
      <c r="N211" s="31"/>
      <c r="O211" s="89" t="s">
        <v>826</v>
      </c>
    </row>
    <row r="212" spans="1:15" ht="38.25">
      <c r="A212" s="200">
        <v>366</v>
      </c>
      <c r="B212" s="265" t="s">
        <v>710</v>
      </c>
      <c r="C212" s="236"/>
      <c r="D212" s="174" t="s">
        <v>20</v>
      </c>
      <c r="E212" s="75">
        <v>2</v>
      </c>
      <c r="F212" s="80"/>
      <c r="G212" s="238"/>
      <c r="H212" s="301"/>
      <c r="I212" s="86">
        <f t="shared" si="5"/>
        <v>0</v>
      </c>
      <c r="J212" s="86">
        <f t="shared" si="6"/>
        <v>0</v>
      </c>
      <c r="K212" s="86">
        <f t="shared" si="7"/>
        <v>0</v>
      </c>
      <c r="L212" s="86">
        <f t="shared" si="8"/>
        <v>0</v>
      </c>
      <c r="M212" s="86">
        <f t="shared" si="9"/>
        <v>0</v>
      </c>
      <c r="N212" s="31"/>
      <c r="O212" s="88" t="s">
        <v>827</v>
      </c>
    </row>
    <row r="213" spans="1:15">
      <c r="A213" s="73"/>
      <c r="B213" s="90"/>
      <c r="C213" s="42" t="s">
        <v>711</v>
      </c>
      <c r="D213" s="74"/>
      <c r="E213" s="146"/>
      <c r="F213" s="82"/>
      <c r="G213" s="214"/>
      <c r="H213" s="290"/>
      <c r="I213" s="83"/>
      <c r="J213" s="83"/>
      <c r="K213" s="83"/>
      <c r="L213" s="83"/>
      <c r="M213" s="83"/>
      <c r="O213" s="90"/>
    </row>
    <row r="214" spans="1:15" ht="38.25">
      <c r="A214" s="200">
        <v>367</v>
      </c>
      <c r="B214" s="265" t="s">
        <v>829</v>
      </c>
      <c r="C214" s="236"/>
      <c r="D214" s="163" t="s">
        <v>20</v>
      </c>
      <c r="E214" s="75">
        <v>45</v>
      </c>
      <c r="F214" s="80"/>
      <c r="G214" s="238"/>
      <c r="H214" s="301"/>
      <c r="I214" s="86">
        <f t="shared" si="5"/>
        <v>0</v>
      </c>
      <c r="J214" s="86">
        <f t="shared" si="6"/>
        <v>0</v>
      </c>
      <c r="K214" s="86">
        <f t="shared" si="7"/>
        <v>0</v>
      </c>
      <c r="L214" s="86">
        <f t="shared" si="8"/>
        <v>0</v>
      </c>
      <c r="M214" s="86">
        <f t="shared" si="9"/>
        <v>0</v>
      </c>
      <c r="N214" s="31"/>
      <c r="O214" s="89" t="s">
        <v>839</v>
      </c>
    </row>
    <row r="215" spans="1:15" ht="38.25">
      <c r="A215" s="200">
        <v>368</v>
      </c>
      <c r="B215" s="265" t="s">
        <v>830</v>
      </c>
      <c r="C215" s="236"/>
      <c r="D215" s="163" t="s">
        <v>20</v>
      </c>
      <c r="E215" s="75">
        <v>25</v>
      </c>
      <c r="F215" s="80"/>
      <c r="G215" s="238"/>
      <c r="H215" s="301"/>
      <c r="I215" s="86">
        <f t="shared" si="5"/>
        <v>0</v>
      </c>
      <c r="J215" s="86">
        <f t="shared" si="6"/>
        <v>0</v>
      </c>
      <c r="K215" s="86">
        <f t="shared" si="7"/>
        <v>0</v>
      </c>
      <c r="L215" s="86">
        <f t="shared" si="8"/>
        <v>0</v>
      </c>
      <c r="M215" s="86">
        <f t="shared" si="9"/>
        <v>0</v>
      </c>
      <c r="N215" s="31"/>
      <c r="O215" s="89" t="s">
        <v>840</v>
      </c>
    </row>
    <row r="216" spans="1:15" ht="38.25">
      <c r="A216" s="200">
        <v>369</v>
      </c>
      <c r="B216" s="265" t="s">
        <v>831</v>
      </c>
      <c r="C216" s="236"/>
      <c r="D216" s="163" t="s">
        <v>20</v>
      </c>
      <c r="E216" s="75">
        <v>35</v>
      </c>
      <c r="F216" s="80"/>
      <c r="G216" s="238"/>
      <c r="H216" s="301"/>
      <c r="I216" s="86">
        <f t="shared" si="5"/>
        <v>0</v>
      </c>
      <c r="J216" s="86">
        <f t="shared" si="6"/>
        <v>0</v>
      </c>
      <c r="K216" s="86">
        <f t="shared" si="7"/>
        <v>0</v>
      </c>
      <c r="L216" s="86">
        <f t="shared" si="8"/>
        <v>0</v>
      </c>
      <c r="M216" s="86">
        <f t="shared" si="9"/>
        <v>0</v>
      </c>
      <c r="N216" s="31"/>
      <c r="O216" s="89" t="s">
        <v>841</v>
      </c>
    </row>
    <row r="217" spans="1:15" ht="38.25">
      <c r="A217" s="200">
        <v>370</v>
      </c>
      <c r="B217" s="265" t="s">
        <v>832</v>
      </c>
      <c r="C217" s="236"/>
      <c r="D217" s="163" t="s">
        <v>20</v>
      </c>
      <c r="E217" s="75">
        <v>40</v>
      </c>
      <c r="F217" s="80"/>
      <c r="G217" s="238"/>
      <c r="H217" s="301"/>
      <c r="I217" s="86">
        <f t="shared" si="5"/>
        <v>0</v>
      </c>
      <c r="J217" s="86">
        <f t="shared" si="6"/>
        <v>0</v>
      </c>
      <c r="K217" s="86">
        <f t="shared" si="7"/>
        <v>0</v>
      </c>
      <c r="L217" s="86">
        <f t="shared" si="8"/>
        <v>0</v>
      </c>
      <c r="M217" s="86">
        <f t="shared" si="9"/>
        <v>0</v>
      </c>
      <c r="N217" s="31"/>
      <c r="O217" s="89" t="s">
        <v>842</v>
      </c>
    </row>
    <row r="218" spans="1:15" ht="38.25">
      <c r="A218" s="200">
        <v>371</v>
      </c>
      <c r="B218" s="265" t="s">
        <v>833</v>
      </c>
      <c r="C218" s="236"/>
      <c r="D218" s="163" t="s">
        <v>20</v>
      </c>
      <c r="E218" s="75">
        <v>20</v>
      </c>
      <c r="F218" s="80"/>
      <c r="G218" s="238"/>
      <c r="H218" s="301"/>
      <c r="I218" s="86">
        <f t="shared" si="5"/>
        <v>0</v>
      </c>
      <c r="J218" s="86">
        <f t="shared" si="6"/>
        <v>0</v>
      </c>
      <c r="K218" s="86">
        <f t="shared" si="7"/>
        <v>0</v>
      </c>
      <c r="L218" s="86">
        <f t="shared" si="8"/>
        <v>0</v>
      </c>
      <c r="M218" s="86">
        <f t="shared" si="9"/>
        <v>0</v>
      </c>
      <c r="N218" s="31"/>
      <c r="O218" s="89" t="s">
        <v>843</v>
      </c>
    </row>
    <row r="219" spans="1:15" ht="38.25">
      <c r="A219" s="200">
        <v>372</v>
      </c>
      <c r="B219" s="265" t="s">
        <v>834</v>
      </c>
      <c r="C219" s="236"/>
      <c r="D219" s="163" t="s">
        <v>20</v>
      </c>
      <c r="E219" s="75">
        <v>25</v>
      </c>
      <c r="F219" s="80"/>
      <c r="G219" s="238"/>
      <c r="H219" s="301"/>
      <c r="I219" s="86">
        <f t="shared" si="5"/>
        <v>0</v>
      </c>
      <c r="J219" s="86">
        <f t="shared" si="6"/>
        <v>0</v>
      </c>
      <c r="K219" s="86">
        <f t="shared" si="7"/>
        <v>0</v>
      </c>
      <c r="L219" s="86">
        <f t="shared" si="8"/>
        <v>0</v>
      </c>
      <c r="M219" s="86">
        <f t="shared" si="9"/>
        <v>0</v>
      </c>
      <c r="N219" s="31"/>
      <c r="O219" s="89" t="s">
        <v>844</v>
      </c>
    </row>
    <row r="220" spans="1:15" ht="38.25">
      <c r="A220" s="200">
        <v>373</v>
      </c>
      <c r="B220" s="265" t="s">
        <v>835</v>
      </c>
      <c r="C220" s="236"/>
      <c r="D220" s="163" t="s">
        <v>20</v>
      </c>
      <c r="E220" s="75">
        <v>25</v>
      </c>
      <c r="F220" s="80"/>
      <c r="G220" s="238"/>
      <c r="H220" s="301"/>
      <c r="I220" s="86">
        <f t="shared" si="5"/>
        <v>0</v>
      </c>
      <c r="J220" s="86">
        <f t="shared" si="6"/>
        <v>0</v>
      </c>
      <c r="K220" s="86">
        <f t="shared" si="7"/>
        <v>0</v>
      </c>
      <c r="L220" s="86">
        <f t="shared" si="8"/>
        <v>0</v>
      </c>
      <c r="M220" s="86">
        <f t="shared" si="9"/>
        <v>0</v>
      </c>
      <c r="N220" s="31"/>
      <c r="O220" s="89" t="s">
        <v>845</v>
      </c>
    </row>
    <row r="221" spans="1:15" ht="38.25">
      <c r="A221" s="200">
        <v>374</v>
      </c>
      <c r="B221" s="265" t="s">
        <v>836</v>
      </c>
      <c r="C221" s="236"/>
      <c r="D221" s="163" t="s">
        <v>20</v>
      </c>
      <c r="E221" s="75">
        <v>25</v>
      </c>
      <c r="F221" s="80"/>
      <c r="G221" s="238"/>
      <c r="H221" s="301"/>
      <c r="I221" s="86">
        <f t="shared" si="5"/>
        <v>0</v>
      </c>
      <c r="J221" s="86">
        <f t="shared" si="6"/>
        <v>0</v>
      </c>
      <c r="K221" s="86">
        <f t="shared" si="7"/>
        <v>0</v>
      </c>
      <c r="L221" s="86">
        <f t="shared" si="8"/>
        <v>0</v>
      </c>
      <c r="M221" s="86">
        <f t="shared" si="9"/>
        <v>0</v>
      </c>
      <c r="N221" s="31"/>
      <c r="O221" s="89" t="s">
        <v>846</v>
      </c>
    </row>
    <row r="222" spans="1:15" ht="38.25">
      <c r="A222" s="200">
        <v>375</v>
      </c>
      <c r="B222" s="265" t="s">
        <v>837</v>
      </c>
      <c r="C222" s="236"/>
      <c r="D222" s="163" t="s">
        <v>20</v>
      </c>
      <c r="E222" s="75">
        <v>25</v>
      </c>
      <c r="F222" s="80"/>
      <c r="G222" s="238"/>
      <c r="H222" s="301"/>
      <c r="I222" s="86">
        <f t="shared" si="5"/>
        <v>0</v>
      </c>
      <c r="J222" s="86">
        <f t="shared" si="6"/>
        <v>0</v>
      </c>
      <c r="K222" s="86">
        <f t="shared" si="7"/>
        <v>0</v>
      </c>
      <c r="L222" s="86">
        <f t="shared" si="8"/>
        <v>0</v>
      </c>
      <c r="M222" s="86">
        <f t="shared" si="9"/>
        <v>0</v>
      </c>
      <c r="N222" s="31"/>
      <c r="O222" s="89" t="s">
        <v>847</v>
      </c>
    </row>
    <row r="223" spans="1:15" ht="38.25">
      <c r="A223" s="200">
        <v>376</v>
      </c>
      <c r="B223" s="265" t="s">
        <v>838</v>
      </c>
      <c r="C223" s="236"/>
      <c r="D223" s="163" t="s">
        <v>20</v>
      </c>
      <c r="E223" s="75">
        <v>25</v>
      </c>
      <c r="F223" s="80"/>
      <c r="G223" s="238"/>
      <c r="H223" s="301"/>
      <c r="I223" s="86">
        <f t="shared" si="5"/>
        <v>0</v>
      </c>
      <c r="J223" s="86">
        <f t="shared" si="6"/>
        <v>0</v>
      </c>
      <c r="K223" s="86">
        <f t="shared" si="7"/>
        <v>0</v>
      </c>
      <c r="L223" s="86">
        <f t="shared" si="8"/>
        <v>0</v>
      </c>
      <c r="M223" s="86">
        <f t="shared" si="9"/>
        <v>0</v>
      </c>
      <c r="N223" s="31"/>
      <c r="O223" s="89" t="s">
        <v>848</v>
      </c>
    </row>
    <row r="224" spans="1:15">
      <c r="A224" s="73"/>
      <c r="B224" s="90"/>
      <c r="C224" s="42" t="s">
        <v>828</v>
      </c>
      <c r="D224" s="74"/>
      <c r="E224" s="146"/>
      <c r="F224" s="82"/>
      <c r="G224" s="214"/>
      <c r="H224" s="290"/>
      <c r="I224" s="83"/>
      <c r="J224" s="83"/>
      <c r="K224" s="83"/>
      <c r="L224" s="83"/>
      <c r="M224" s="83"/>
      <c r="O224" s="90"/>
    </row>
    <row r="225" spans="1:15" ht="38.25">
      <c r="A225" s="200">
        <v>377</v>
      </c>
      <c r="B225" s="265" t="s">
        <v>852</v>
      </c>
      <c r="C225" s="236"/>
      <c r="D225" s="174" t="s">
        <v>20</v>
      </c>
      <c r="E225" s="184">
        <v>9</v>
      </c>
      <c r="F225" s="80"/>
      <c r="G225" s="238"/>
      <c r="H225" s="301"/>
      <c r="I225" s="86">
        <f t="shared" si="5"/>
        <v>0</v>
      </c>
      <c r="J225" s="86">
        <f t="shared" si="6"/>
        <v>0</v>
      </c>
      <c r="K225" s="86">
        <f t="shared" si="7"/>
        <v>0</v>
      </c>
      <c r="L225" s="86">
        <f t="shared" si="8"/>
        <v>0</v>
      </c>
      <c r="M225" s="86">
        <f t="shared" si="9"/>
        <v>0</v>
      </c>
      <c r="N225" s="31"/>
      <c r="O225" s="88" t="s">
        <v>857</v>
      </c>
    </row>
    <row r="226" spans="1:15" ht="38.25">
      <c r="A226" s="200">
        <v>378</v>
      </c>
      <c r="B226" s="265" t="s">
        <v>853</v>
      </c>
      <c r="C226" s="236"/>
      <c r="D226" s="174" t="s">
        <v>536</v>
      </c>
      <c r="E226" s="184">
        <v>2</v>
      </c>
      <c r="F226" s="80"/>
      <c r="G226" s="238"/>
      <c r="H226" s="301"/>
      <c r="I226" s="86">
        <f t="shared" si="5"/>
        <v>0</v>
      </c>
      <c r="J226" s="86">
        <f t="shared" si="6"/>
        <v>0</v>
      </c>
      <c r="K226" s="86">
        <f t="shared" si="7"/>
        <v>0</v>
      </c>
      <c r="L226" s="86">
        <f t="shared" si="8"/>
        <v>0</v>
      </c>
      <c r="M226" s="86">
        <f t="shared" si="9"/>
        <v>0</v>
      </c>
      <c r="N226" s="31"/>
      <c r="O226" s="89" t="s">
        <v>858</v>
      </c>
    </row>
    <row r="227" spans="1:15" ht="38.25">
      <c r="A227" s="200">
        <v>379</v>
      </c>
      <c r="B227" s="265" t="s">
        <v>854</v>
      </c>
      <c r="C227" s="236"/>
      <c r="D227" s="174" t="s">
        <v>20</v>
      </c>
      <c r="E227" s="184">
        <v>10</v>
      </c>
      <c r="F227" s="80"/>
      <c r="G227" s="238"/>
      <c r="H227" s="301"/>
      <c r="I227" s="86">
        <f t="shared" si="5"/>
        <v>0</v>
      </c>
      <c r="J227" s="86">
        <f t="shared" si="6"/>
        <v>0</v>
      </c>
      <c r="K227" s="86">
        <f t="shared" si="7"/>
        <v>0</v>
      </c>
      <c r="L227" s="86">
        <f t="shared" si="8"/>
        <v>0</v>
      </c>
      <c r="M227" s="86">
        <f t="shared" si="9"/>
        <v>0</v>
      </c>
      <c r="N227" s="31"/>
      <c r="O227" s="89" t="s">
        <v>859</v>
      </c>
    </row>
    <row r="228" spans="1:15" ht="38.25">
      <c r="A228" s="200">
        <v>380</v>
      </c>
      <c r="B228" s="265" t="s">
        <v>855</v>
      </c>
      <c r="C228" s="236"/>
      <c r="D228" s="174" t="s">
        <v>20</v>
      </c>
      <c r="E228" s="184">
        <v>10</v>
      </c>
      <c r="F228" s="80"/>
      <c r="G228" s="238"/>
      <c r="H228" s="301"/>
      <c r="I228" s="86">
        <f t="shared" si="5"/>
        <v>0</v>
      </c>
      <c r="J228" s="86">
        <f t="shared" si="6"/>
        <v>0</v>
      </c>
      <c r="K228" s="86">
        <f t="shared" si="7"/>
        <v>0</v>
      </c>
      <c r="L228" s="86">
        <f t="shared" si="8"/>
        <v>0</v>
      </c>
      <c r="M228" s="86">
        <f t="shared" si="9"/>
        <v>0</v>
      </c>
      <c r="N228" s="31"/>
      <c r="O228" s="89" t="s">
        <v>860</v>
      </c>
    </row>
    <row r="229" spans="1:15" ht="38.25">
      <c r="A229" s="200">
        <v>381</v>
      </c>
      <c r="B229" s="265" t="s">
        <v>856</v>
      </c>
      <c r="C229" s="236"/>
      <c r="D229" s="174" t="s">
        <v>20</v>
      </c>
      <c r="E229" s="184">
        <v>9</v>
      </c>
      <c r="F229" s="80"/>
      <c r="G229" s="238"/>
      <c r="H229" s="301"/>
      <c r="I229" s="86">
        <f t="shared" si="5"/>
        <v>0</v>
      </c>
      <c r="J229" s="86">
        <f t="shared" si="6"/>
        <v>0</v>
      </c>
      <c r="K229" s="86">
        <f t="shared" si="7"/>
        <v>0</v>
      </c>
      <c r="L229" s="86">
        <f t="shared" si="8"/>
        <v>0</v>
      </c>
      <c r="M229" s="86">
        <f t="shared" si="9"/>
        <v>0</v>
      </c>
      <c r="N229" s="31"/>
      <c r="O229" s="89" t="s">
        <v>861</v>
      </c>
    </row>
    <row r="230" spans="1:15">
      <c r="A230" s="73"/>
      <c r="B230" s="90"/>
      <c r="C230" s="42" t="s">
        <v>849</v>
      </c>
      <c r="D230" s="74"/>
      <c r="E230" s="146"/>
      <c r="F230" s="82"/>
      <c r="G230" s="214"/>
      <c r="H230" s="290"/>
      <c r="I230" s="83"/>
      <c r="J230" s="83"/>
      <c r="K230" s="83"/>
      <c r="L230" s="83"/>
      <c r="M230" s="83"/>
      <c r="O230" s="90"/>
    </row>
    <row r="231" spans="1:15" ht="38.25">
      <c r="A231" s="200">
        <v>382</v>
      </c>
      <c r="B231" s="265" t="s">
        <v>862</v>
      </c>
      <c r="C231" s="236"/>
      <c r="D231" s="163" t="s">
        <v>20</v>
      </c>
      <c r="E231" s="164">
        <v>5</v>
      </c>
      <c r="F231" s="80"/>
      <c r="G231" s="238"/>
      <c r="H231" s="301"/>
      <c r="I231" s="86">
        <f t="shared" si="5"/>
        <v>0</v>
      </c>
      <c r="J231" s="86">
        <f t="shared" si="6"/>
        <v>0</v>
      </c>
      <c r="K231" s="86">
        <f t="shared" si="7"/>
        <v>0</v>
      </c>
      <c r="L231" s="86">
        <f t="shared" si="8"/>
        <v>0</v>
      </c>
      <c r="M231" s="86">
        <f t="shared" si="9"/>
        <v>0</v>
      </c>
      <c r="N231" s="31"/>
      <c r="O231" s="89" t="s">
        <v>865</v>
      </c>
    </row>
    <row r="232" spans="1:15" ht="38.25">
      <c r="A232" s="200">
        <v>383</v>
      </c>
      <c r="B232" s="265" t="s">
        <v>863</v>
      </c>
      <c r="C232" s="236"/>
      <c r="D232" s="163" t="s">
        <v>20</v>
      </c>
      <c r="E232" s="164">
        <v>5</v>
      </c>
      <c r="F232" s="80"/>
      <c r="G232" s="238"/>
      <c r="H232" s="301"/>
      <c r="I232" s="86">
        <f t="shared" si="5"/>
        <v>0</v>
      </c>
      <c r="J232" s="86">
        <f t="shared" si="6"/>
        <v>0</v>
      </c>
      <c r="K232" s="165">
        <f t="shared" si="7"/>
        <v>0</v>
      </c>
      <c r="L232" s="86">
        <f t="shared" si="8"/>
        <v>0</v>
      </c>
      <c r="M232" s="86">
        <f t="shared" si="9"/>
        <v>0</v>
      </c>
      <c r="N232" s="31"/>
      <c r="O232" s="89" t="s">
        <v>866</v>
      </c>
    </row>
    <row r="233" spans="1:15" ht="38.25">
      <c r="A233" s="200">
        <v>384</v>
      </c>
      <c r="B233" s="265" t="s">
        <v>864</v>
      </c>
      <c r="C233" s="236"/>
      <c r="D233" s="163" t="s">
        <v>536</v>
      </c>
      <c r="E233" s="164">
        <v>1</v>
      </c>
      <c r="F233" s="80"/>
      <c r="G233" s="238"/>
      <c r="H233" s="301"/>
      <c r="I233" s="86">
        <f t="shared" si="5"/>
        <v>0</v>
      </c>
      <c r="J233" s="86">
        <f t="shared" si="6"/>
        <v>0</v>
      </c>
      <c r="K233" s="165">
        <f t="shared" si="7"/>
        <v>0</v>
      </c>
      <c r="L233" s="86">
        <f t="shared" si="8"/>
        <v>0</v>
      </c>
      <c r="M233" s="86">
        <f t="shared" si="9"/>
        <v>0</v>
      </c>
      <c r="N233" s="31"/>
      <c r="O233" s="89" t="s">
        <v>867</v>
      </c>
    </row>
    <row r="234" spans="1:15">
      <c r="A234" s="73"/>
      <c r="B234" s="90"/>
      <c r="C234" s="42" t="s">
        <v>850</v>
      </c>
      <c r="D234" s="74"/>
      <c r="E234" s="146"/>
      <c r="F234" s="82"/>
      <c r="G234" s="214"/>
      <c r="H234" s="290"/>
      <c r="I234" s="83"/>
      <c r="J234" s="83"/>
      <c r="K234" s="83"/>
      <c r="L234" s="83"/>
      <c r="M234" s="83"/>
      <c r="O234" s="90"/>
    </row>
    <row r="235" spans="1:15" ht="38.25">
      <c r="A235" s="200">
        <v>385</v>
      </c>
      <c r="B235" s="265" t="s">
        <v>868</v>
      </c>
      <c r="C235" s="236"/>
      <c r="D235" s="163" t="s">
        <v>20</v>
      </c>
      <c r="E235" s="164">
        <v>3</v>
      </c>
      <c r="F235" s="80"/>
      <c r="G235" s="238"/>
      <c r="H235" s="301"/>
      <c r="I235" s="86">
        <f t="shared" si="5"/>
        <v>0</v>
      </c>
      <c r="J235" s="86">
        <f t="shared" si="6"/>
        <v>0</v>
      </c>
      <c r="K235" s="165">
        <f t="shared" si="7"/>
        <v>0</v>
      </c>
      <c r="L235" s="86">
        <f t="shared" si="8"/>
        <v>0</v>
      </c>
      <c r="M235" s="86">
        <f t="shared" si="9"/>
        <v>0</v>
      </c>
      <c r="N235" s="31"/>
      <c r="O235" s="89" t="s">
        <v>871</v>
      </c>
    </row>
    <row r="236" spans="1:15" ht="38.25">
      <c r="A236" s="200">
        <v>386</v>
      </c>
      <c r="B236" s="265" t="s">
        <v>869</v>
      </c>
      <c r="C236" s="236"/>
      <c r="D236" s="163" t="s">
        <v>20</v>
      </c>
      <c r="E236" s="164">
        <v>3</v>
      </c>
      <c r="F236" s="80"/>
      <c r="G236" s="238"/>
      <c r="H236" s="301"/>
      <c r="I236" s="86">
        <f t="shared" si="5"/>
        <v>0</v>
      </c>
      <c r="J236" s="86">
        <f t="shared" si="6"/>
        <v>0</v>
      </c>
      <c r="K236" s="165">
        <f t="shared" si="7"/>
        <v>0</v>
      </c>
      <c r="L236" s="86">
        <f t="shared" si="8"/>
        <v>0</v>
      </c>
      <c r="M236" s="86">
        <f t="shared" si="9"/>
        <v>0</v>
      </c>
      <c r="N236" s="31"/>
      <c r="O236" s="89" t="s">
        <v>872</v>
      </c>
    </row>
    <row r="237" spans="1:15">
      <c r="A237" s="73"/>
      <c r="B237" s="90"/>
      <c r="C237" s="42" t="s">
        <v>851</v>
      </c>
      <c r="D237" s="74"/>
      <c r="E237" s="146"/>
      <c r="F237" s="82"/>
      <c r="G237" s="214"/>
      <c r="H237" s="290"/>
      <c r="I237" s="83"/>
      <c r="J237" s="83"/>
      <c r="K237" s="83"/>
      <c r="L237" s="83"/>
      <c r="M237" s="83"/>
      <c r="O237" s="90"/>
    </row>
    <row r="238" spans="1:15" ht="25.5">
      <c r="A238" s="200">
        <v>387</v>
      </c>
      <c r="B238" s="265" t="s">
        <v>874</v>
      </c>
      <c r="C238" s="236"/>
      <c r="D238" s="163" t="s">
        <v>20</v>
      </c>
      <c r="E238" s="164">
        <v>11</v>
      </c>
      <c r="F238" s="80"/>
      <c r="G238" s="238"/>
      <c r="H238" s="301"/>
      <c r="I238" s="86">
        <f t="shared" si="5"/>
        <v>0</v>
      </c>
      <c r="J238" s="86">
        <f t="shared" si="6"/>
        <v>0</v>
      </c>
      <c r="K238" s="165">
        <f t="shared" si="7"/>
        <v>0</v>
      </c>
      <c r="L238" s="86">
        <f t="shared" si="8"/>
        <v>0</v>
      </c>
      <c r="M238" s="86">
        <f t="shared" si="9"/>
        <v>0</v>
      </c>
      <c r="N238" s="31"/>
      <c r="O238" s="89" t="s">
        <v>938</v>
      </c>
    </row>
    <row r="239" spans="1:15" ht="25.5">
      <c r="A239" s="200">
        <v>388</v>
      </c>
      <c r="B239" s="265" t="s">
        <v>875</v>
      </c>
      <c r="C239" s="236"/>
      <c r="D239" s="163" t="s">
        <v>20</v>
      </c>
      <c r="E239" s="164">
        <v>10</v>
      </c>
      <c r="F239" s="80"/>
      <c r="G239" s="238"/>
      <c r="H239" s="301"/>
      <c r="I239" s="86">
        <f t="shared" si="5"/>
        <v>0</v>
      </c>
      <c r="J239" s="86">
        <f t="shared" si="6"/>
        <v>0</v>
      </c>
      <c r="K239" s="165">
        <f t="shared" si="7"/>
        <v>0</v>
      </c>
      <c r="L239" s="86">
        <f t="shared" si="8"/>
        <v>0</v>
      </c>
      <c r="M239" s="86">
        <f t="shared" si="9"/>
        <v>0</v>
      </c>
      <c r="N239" s="31"/>
      <c r="O239" s="89" t="s">
        <v>870</v>
      </c>
    </row>
    <row r="240" spans="1:15">
      <c r="A240" s="73"/>
      <c r="B240" s="90"/>
      <c r="C240" s="42" t="s">
        <v>873</v>
      </c>
      <c r="D240" s="74"/>
      <c r="E240" s="146"/>
      <c r="F240" s="82"/>
      <c r="G240" s="214"/>
      <c r="H240" s="290"/>
      <c r="I240" s="83"/>
      <c r="J240" s="83"/>
      <c r="K240" s="83"/>
      <c r="L240" s="83"/>
      <c r="M240" s="83"/>
      <c r="O240" s="90"/>
    </row>
    <row r="241" spans="1:15" ht="38.25">
      <c r="A241" s="200">
        <v>389</v>
      </c>
      <c r="B241" s="265" t="s">
        <v>99</v>
      </c>
      <c r="C241" s="236"/>
      <c r="D241" s="174" t="s">
        <v>20</v>
      </c>
      <c r="E241" s="75">
        <v>3</v>
      </c>
      <c r="F241" s="80"/>
      <c r="G241" s="238"/>
      <c r="H241" s="301"/>
      <c r="I241" s="86">
        <f t="shared" si="5"/>
        <v>0</v>
      </c>
      <c r="J241" s="86">
        <f t="shared" si="6"/>
        <v>0</v>
      </c>
      <c r="K241" s="165">
        <f t="shared" si="7"/>
        <v>0</v>
      </c>
      <c r="L241" s="86">
        <f t="shared" si="8"/>
        <v>0</v>
      </c>
      <c r="M241" s="86">
        <f t="shared" si="9"/>
        <v>0</v>
      </c>
      <c r="N241" s="31"/>
      <c r="O241" s="88" t="s">
        <v>880</v>
      </c>
    </row>
    <row r="242" spans="1:15" ht="38.25">
      <c r="A242" s="200">
        <v>390</v>
      </c>
      <c r="B242" s="265" t="s">
        <v>100</v>
      </c>
      <c r="C242" s="236"/>
      <c r="D242" s="174" t="s">
        <v>20</v>
      </c>
      <c r="E242" s="75">
        <v>3</v>
      </c>
      <c r="F242" s="80"/>
      <c r="G242" s="238"/>
      <c r="H242" s="301"/>
      <c r="I242" s="86">
        <f t="shared" si="5"/>
        <v>0</v>
      </c>
      <c r="J242" s="86">
        <f t="shared" si="6"/>
        <v>0</v>
      </c>
      <c r="K242" s="165">
        <f t="shared" si="7"/>
        <v>0</v>
      </c>
      <c r="L242" s="86">
        <f t="shared" si="8"/>
        <v>0</v>
      </c>
      <c r="M242" s="86">
        <f t="shared" si="9"/>
        <v>0</v>
      </c>
      <c r="N242" s="31"/>
      <c r="O242" s="88" t="s">
        <v>881</v>
      </c>
    </row>
    <row r="243" spans="1:15" ht="38.25">
      <c r="A243" s="200">
        <v>391</v>
      </c>
      <c r="B243" s="265" t="s">
        <v>101</v>
      </c>
      <c r="C243" s="236"/>
      <c r="D243" s="174" t="s">
        <v>20</v>
      </c>
      <c r="E243" s="75">
        <v>3</v>
      </c>
      <c r="F243" s="80"/>
      <c r="G243" s="238"/>
      <c r="H243" s="301"/>
      <c r="I243" s="86">
        <f t="shared" si="5"/>
        <v>0</v>
      </c>
      <c r="J243" s="86">
        <f t="shared" si="6"/>
        <v>0</v>
      </c>
      <c r="K243" s="165">
        <f t="shared" si="7"/>
        <v>0</v>
      </c>
      <c r="L243" s="86">
        <f t="shared" si="8"/>
        <v>0</v>
      </c>
      <c r="M243" s="86">
        <f t="shared" si="9"/>
        <v>0</v>
      </c>
      <c r="N243" s="31"/>
      <c r="O243" s="88" t="s">
        <v>882</v>
      </c>
    </row>
    <row r="244" spans="1:15" ht="38.25">
      <c r="A244" s="200">
        <v>392</v>
      </c>
      <c r="B244" s="265" t="s">
        <v>876</v>
      </c>
      <c r="C244" s="236"/>
      <c r="D244" s="174" t="s">
        <v>20</v>
      </c>
      <c r="E244" s="75">
        <v>3</v>
      </c>
      <c r="F244" s="80"/>
      <c r="G244" s="238"/>
      <c r="H244" s="301"/>
      <c r="I244" s="86">
        <f t="shared" si="5"/>
        <v>0</v>
      </c>
      <c r="J244" s="86">
        <f t="shared" si="6"/>
        <v>0</v>
      </c>
      <c r="K244" s="165">
        <f t="shared" si="7"/>
        <v>0</v>
      </c>
      <c r="L244" s="86">
        <f t="shared" si="8"/>
        <v>0</v>
      </c>
      <c r="M244" s="86">
        <f t="shared" si="9"/>
        <v>0</v>
      </c>
      <c r="N244" s="31"/>
      <c r="O244" s="88" t="s">
        <v>883</v>
      </c>
    </row>
    <row r="245" spans="1:15" ht="38.25">
      <c r="A245" s="200">
        <v>393</v>
      </c>
      <c r="B245" s="265" t="s">
        <v>877</v>
      </c>
      <c r="C245" s="236"/>
      <c r="D245" s="174" t="s">
        <v>20</v>
      </c>
      <c r="E245" s="75">
        <v>1</v>
      </c>
      <c r="F245" s="80"/>
      <c r="G245" s="238"/>
      <c r="H245" s="301"/>
      <c r="I245" s="86">
        <f t="shared" si="5"/>
        <v>0</v>
      </c>
      <c r="J245" s="86">
        <f t="shared" si="6"/>
        <v>0</v>
      </c>
      <c r="K245" s="165">
        <f t="shared" si="7"/>
        <v>0</v>
      </c>
      <c r="L245" s="86">
        <f t="shared" si="8"/>
        <v>0</v>
      </c>
      <c r="M245" s="86">
        <f t="shared" si="9"/>
        <v>0</v>
      </c>
      <c r="N245" s="31"/>
      <c r="O245" s="88" t="s">
        <v>884</v>
      </c>
    </row>
    <row r="246" spans="1:15" ht="38.25">
      <c r="A246" s="200">
        <v>394</v>
      </c>
      <c r="B246" s="265" t="s">
        <v>878</v>
      </c>
      <c r="C246" s="236"/>
      <c r="D246" s="174" t="s">
        <v>20</v>
      </c>
      <c r="E246" s="75">
        <v>1</v>
      </c>
      <c r="F246" s="80"/>
      <c r="G246" s="238"/>
      <c r="H246" s="301"/>
      <c r="I246" s="86">
        <f t="shared" si="5"/>
        <v>0</v>
      </c>
      <c r="J246" s="86">
        <f t="shared" si="6"/>
        <v>0</v>
      </c>
      <c r="K246" s="165">
        <f t="shared" si="7"/>
        <v>0</v>
      </c>
      <c r="L246" s="86">
        <f t="shared" si="8"/>
        <v>0</v>
      </c>
      <c r="M246" s="86">
        <f t="shared" si="9"/>
        <v>0</v>
      </c>
      <c r="N246" s="31"/>
      <c r="O246" s="88" t="s">
        <v>885</v>
      </c>
    </row>
    <row r="247" spans="1:15" ht="25.5">
      <c r="A247" s="200">
        <v>395</v>
      </c>
      <c r="B247" s="265" t="s">
        <v>879</v>
      </c>
      <c r="C247" s="236"/>
      <c r="D247" s="75" t="s">
        <v>20</v>
      </c>
      <c r="E247" s="75">
        <v>10</v>
      </c>
      <c r="F247" s="80"/>
      <c r="G247" s="238"/>
      <c r="H247" s="301"/>
      <c r="I247" s="86">
        <f t="shared" si="5"/>
        <v>0</v>
      </c>
      <c r="J247" s="86">
        <f t="shared" si="6"/>
        <v>0</v>
      </c>
      <c r="K247" s="165">
        <f t="shared" si="7"/>
        <v>0</v>
      </c>
      <c r="L247" s="86">
        <f t="shared" si="8"/>
        <v>0</v>
      </c>
      <c r="M247" s="86">
        <f t="shared" si="9"/>
        <v>0</v>
      </c>
      <c r="N247" s="31"/>
      <c r="O247" s="89" t="s">
        <v>886</v>
      </c>
    </row>
    <row r="248" spans="1:15">
      <c r="A248" s="73"/>
      <c r="B248" s="90"/>
      <c r="C248" s="42" t="s">
        <v>887</v>
      </c>
      <c r="D248" s="74"/>
      <c r="E248" s="146"/>
      <c r="F248" s="82"/>
      <c r="G248" s="214"/>
      <c r="H248" s="290"/>
      <c r="I248" s="83"/>
      <c r="J248" s="83"/>
      <c r="K248" s="83"/>
      <c r="L248" s="83"/>
      <c r="M248" s="83"/>
      <c r="O248" s="90"/>
    </row>
    <row r="249" spans="1:15" ht="38.25">
      <c r="A249" s="200">
        <v>396</v>
      </c>
      <c r="B249" s="265" t="s">
        <v>888</v>
      </c>
      <c r="C249" s="236"/>
      <c r="D249" s="163" t="s">
        <v>20</v>
      </c>
      <c r="E249" s="164">
        <v>2</v>
      </c>
      <c r="F249" s="80"/>
      <c r="G249" s="238"/>
      <c r="H249" s="301"/>
      <c r="I249" s="86">
        <f t="shared" si="5"/>
        <v>0</v>
      </c>
      <c r="J249" s="86">
        <f t="shared" si="6"/>
        <v>0</v>
      </c>
      <c r="K249" s="165">
        <f t="shared" si="7"/>
        <v>0</v>
      </c>
      <c r="L249" s="86">
        <f t="shared" si="8"/>
        <v>0</v>
      </c>
      <c r="M249" s="86">
        <f t="shared" si="9"/>
        <v>0</v>
      </c>
      <c r="N249" s="31"/>
      <c r="O249" s="89" t="s">
        <v>894</v>
      </c>
    </row>
    <row r="250" spans="1:15" ht="38.25">
      <c r="A250" s="200">
        <v>397</v>
      </c>
      <c r="B250" s="265" t="s">
        <v>889</v>
      </c>
      <c r="C250" s="236"/>
      <c r="D250" s="163" t="s">
        <v>20</v>
      </c>
      <c r="E250" s="164">
        <v>2</v>
      </c>
      <c r="F250" s="80"/>
      <c r="G250" s="238"/>
      <c r="H250" s="301"/>
      <c r="I250" s="86">
        <f t="shared" si="5"/>
        <v>0</v>
      </c>
      <c r="J250" s="86">
        <f t="shared" si="6"/>
        <v>0</v>
      </c>
      <c r="K250" s="165">
        <f t="shared" si="7"/>
        <v>0</v>
      </c>
      <c r="L250" s="86">
        <f t="shared" si="8"/>
        <v>0</v>
      </c>
      <c r="M250" s="86">
        <f t="shared" si="9"/>
        <v>0</v>
      </c>
      <c r="N250" s="31"/>
      <c r="O250" s="88" t="s">
        <v>895</v>
      </c>
    </row>
    <row r="251" spans="1:15" ht="38.25">
      <c r="A251" s="200">
        <v>398</v>
      </c>
      <c r="B251" s="265" t="s">
        <v>890</v>
      </c>
      <c r="C251" s="236"/>
      <c r="D251" s="163" t="s">
        <v>20</v>
      </c>
      <c r="E251" s="164">
        <v>2</v>
      </c>
      <c r="F251" s="80"/>
      <c r="G251" s="238"/>
      <c r="H251" s="301"/>
      <c r="I251" s="86">
        <f t="shared" si="5"/>
        <v>0</v>
      </c>
      <c r="J251" s="86">
        <f t="shared" si="6"/>
        <v>0</v>
      </c>
      <c r="K251" s="165">
        <f t="shared" si="7"/>
        <v>0</v>
      </c>
      <c r="L251" s="86">
        <f t="shared" si="8"/>
        <v>0</v>
      </c>
      <c r="M251" s="86">
        <f t="shared" si="9"/>
        <v>0</v>
      </c>
      <c r="N251" s="31"/>
      <c r="O251" s="89" t="s">
        <v>896</v>
      </c>
    </row>
    <row r="252" spans="1:15" ht="38.25">
      <c r="A252" s="200">
        <v>399</v>
      </c>
      <c r="B252" s="265" t="s">
        <v>891</v>
      </c>
      <c r="C252" s="236"/>
      <c r="D252" s="163" t="s">
        <v>20</v>
      </c>
      <c r="E252" s="164">
        <v>2</v>
      </c>
      <c r="F252" s="80"/>
      <c r="G252" s="238"/>
      <c r="H252" s="301"/>
      <c r="I252" s="86">
        <f t="shared" si="5"/>
        <v>0</v>
      </c>
      <c r="J252" s="86">
        <f t="shared" si="6"/>
        <v>0</v>
      </c>
      <c r="K252" s="165">
        <f t="shared" si="7"/>
        <v>0</v>
      </c>
      <c r="L252" s="86">
        <f t="shared" si="8"/>
        <v>0</v>
      </c>
      <c r="M252" s="86">
        <f t="shared" si="9"/>
        <v>0</v>
      </c>
      <c r="N252" s="31"/>
      <c r="O252" s="89" t="s">
        <v>897</v>
      </c>
    </row>
    <row r="253" spans="1:15" ht="38.25">
      <c r="A253" s="200">
        <v>400</v>
      </c>
      <c r="B253" s="265" t="s">
        <v>892</v>
      </c>
      <c r="C253" s="236"/>
      <c r="D253" s="163" t="s">
        <v>20</v>
      </c>
      <c r="E253" s="164">
        <v>2</v>
      </c>
      <c r="F253" s="80"/>
      <c r="G253" s="238"/>
      <c r="H253" s="301"/>
      <c r="I253" s="86">
        <f t="shared" si="5"/>
        <v>0</v>
      </c>
      <c r="J253" s="86">
        <f t="shared" si="6"/>
        <v>0</v>
      </c>
      <c r="K253" s="165">
        <f t="shared" si="7"/>
        <v>0</v>
      </c>
      <c r="L253" s="86">
        <f t="shared" si="8"/>
        <v>0</v>
      </c>
      <c r="M253" s="86">
        <f t="shared" si="9"/>
        <v>0</v>
      </c>
      <c r="N253" s="31"/>
      <c r="O253" s="89" t="s">
        <v>898</v>
      </c>
    </row>
    <row r="254" spans="1:15" ht="51">
      <c r="A254" s="200">
        <v>401</v>
      </c>
      <c r="B254" s="265" t="s">
        <v>893</v>
      </c>
      <c r="C254" s="236"/>
      <c r="D254" s="163" t="s">
        <v>20</v>
      </c>
      <c r="E254" s="164">
        <v>2</v>
      </c>
      <c r="F254" s="80"/>
      <c r="G254" s="238"/>
      <c r="H254" s="301"/>
      <c r="I254" s="86">
        <f t="shared" si="5"/>
        <v>0</v>
      </c>
      <c r="J254" s="86">
        <f t="shared" si="6"/>
        <v>0</v>
      </c>
      <c r="K254" s="165">
        <f t="shared" si="7"/>
        <v>0</v>
      </c>
      <c r="L254" s="86">
        <f t="shared" si="8"/>
        <v>0</v>
      </c>
      <c r="M254" s="86">
        <f t="shared" si="9"/>
        <v>0</v>
      </c>
      <c r="N254" s="31"/>
      <c r="O254" s="89" t="s">
        <v>899</v>
      </c>
    </row>
    <row r="255" spans="1:15">
      <c r="A255" s="73"/>
      <c r="B255" s="90"/>
      <c r="C255" s="42" t="s">
        <v>900</v>
      </c>
      <c r="D255" s="74"/>
      <c r="E255" s="146"/>
      <c r="F255" s="82"/>
      <c r="G255" s="214"/>
      <c r="H255" s="290"/>
      <c r="I255" s="83"/>
      <c r="J255" s="83"/>
      <c r="K255" s="83"/>
      <c r="L255" s="83"/>
      <c r="M255" s="83"/>
      <c r="O255" s="90"/>
    </row>
    <row r="256" spans="1:15" ht="51">
      <c r="A256" s="200">
        <v>402</v>
      </c>
      <c r="B256" s="265" t="s">
        <v>903</v>
      </c>
      <c r="C256" s="236"/>
      <c r="D256" s="163" t="s">
        <v>20</v>
      </c>
      <c r="E256" s="164">
        <v>2</v>
      </c>
      <c r="F256" s="80"/>
      <c r="G256" s="238"/>
      <c r="H256" s="301"/>
      <c r="I256" s="86">
        <f t="shared" si="5"/>
        <v>0</v>
      </c>
      <c r="J256" s="86">
        <f t="shared" si="6"/>
        <v>0</v>
      </c>
      <c r="K256" s="165">
        <f t="shared" si="7"/>
        <v>0</v>
      </c>
      <c r="L256" s="86">
        <f t="shared" si="8"/>
        <v>0</v>
      </c>
      <c r="M256" s="86">
        <f t="shared" si="9"/>
        <v>0</v>
      </c>
      <c r="N256" s="31"/>
      <c r="O256" s="88" t="s">
        <v>902</v>
      </c>
    </row>
    <row r="257" spans="1:15">
      <c r="A257" s="73"/>
      <c r="B257" s="90"/>
      <c r="C257" s="42" t="s">
        <v>901</v>
      </c>
      <c r="D257" s="74"/>
      <c r="E257" s="146"/>
      <c r="F257" s="82"/>
      <c r="G257" s="214"/>
      <c r="H257" s="290"/>
      <c r="I257" s="83"/>
      <c r="J257" s="83"/>
      <c r="K257" s="83"/>
      <c r="L257" s="83"/>
      <c r="M257" s="83"/>
      <c r="O257" s="90"/>
    </row>
    <row r="258" spans="1:15" ht="38.25">
      <c r="A258" s="200">
        <v>403</v>
      </c>
      <c r="B258" s="265" t="s">
        <v>904</v>
      </c>
      <c r="C258" s="236"/>
      <c r="D258" s="163" t="s">
        <v>20</v>
      </c>
      <c r="E258" s="164">
        <v>2</v>
      </c>
      <c r="F258" s="80"/>
      <c r="G258" s="238"/>
      <c r="H258" s="301"/>
      <c r="I258" s="86">
        <f t="shared" si="5"/>
        <v>0</v>
      </c>
      <c r="J258" s="86">
        <f t="shared" si="6"/>
        <v>0</v>
      </c>
      <c r="K258" s="165">
        <f t="shared" si="7"/>
        <v>0</v>
      </c>
      <c r="L258" s="86">
        <f t="shared" si="8"/>
        <v>0</v>
      </c>
      <c r="M258" s="86">
        <f t="shared" si="9"/>
        <v>0</v>
      </c>
      <c r="N258" s="31"/>
      <c r="O258" s="185" t="s">
        <v>912</v>
      </c>
    </row>
    <row r="259" spans="1:15" ht="38.25">
      <c r="A259" s="200">
        <v>404</v>
      </c>
      <c r="B259" s="265" t="s">
        <v>905</v>
      </c>
      <c r="C259" s="236"/>
      <c r="D259" s="163" t="s">
        <v>20</v>
      </c>
      <c r="E259" s="164">
        <v>2</v>
      </c>
      <c r="F259" s="80"/>
      <c r="G259" s="238"/>
      <c r="H259" s="301"/>
      <c r="I259" s="86">
        <f t="shared" si="5"/>
        <v>0</v>
      </c>
      <c r="J259" s="86">
        <f t="shared" si="6"/>
        <v>0</v>
      </c>
      <c r="K259" s="165">
        <f t="shared" si="7"/>
        <v>0</v>
      </c>
      <c r="L259" s="86">
        <f t="shared" si="8"/>
        <v>0</v>
      </c>
      <c r="M259" s="86">
        <f t="shared" si="9"/>
        <v>0</v>
      </c>
      <c r="N259" s="31"/>
      <c r="O259" s="185" t="s">
        <v>913</v>
      </c>
    </row>
    <row r="260" spans="1:15" ht="38.25">
      <c r="A260" s="200">
        <v>405</v>
      </c>
      <c r="B260" s="265" t="s">
        <v>906</v>
      </c>
      <c r="C260" s="236"/>
      <c r="D260" s="163" t="s">
        <v>20</v>
      </c>
      <c r="E260" s="164">
        <v>2</v>
      </c>
      <c r="F260" s="80"/>
      <c r="G260" s="238"/>
      <c r="H260" s="301"/>
      <c r="I260" s="86">
        <f t="shared" si="5"/>
        <v>0</v>
      </c>
      <c r="J260" s="86">
        <f t="shared" si="6"/>
        <v>0</v>
      </c>
      <c r="K260" s="165">
        <f t="shared" si="7"/>
        <v>0</v>
      </c>
      <c r="L260" s="86">
        <f t="shared" si="8"/>
        <v>0</v>
      </c>
      <c r="M260" s="86">
        <f t="shared" si="9"/>
        <v>0</v>
      </c>
      <c r="N260" s="31"/>
      <c r="O260" s="185" t="s">
        <v>914</v>
      </c>
    </row>
    <row r="261" spans="1:15" ht="38.25">
      <c r="A261" s="200">
        <v>406</v>
      </c>
      <c r="B261" s="265" t="s">
        <v>907</v>
      </c>
      <c r="C261" s="236"/>
      <c r="D261" s="163" t="s">
        <v>20</v>
      </c>
      <c r="E261" s="164">
        <v>2</v>
      </c>
      <c r="F261" s="80"/>
      <c r="G261" s="238"/>
      <c r="H261" s="301"/>
      <c r="I261" s="86">
        <f t="shared" si="5"/>
        <v>0</v>
      </c>
      <c r="J261" s="86">
        <f t="shared" si="6"/>
        <v>0</v>
      </c>
      <c r="K261" s="165">
        <f t="shared" si="7"/>
        <v>0</v>
      </c>
      <c r="L261" s="86">
        <f t="shared" si="8"/>
        <v>0</v>
      </c>
      <c r="M261" s="86">
        <f t="shared" si="9"/>
        <v>0</v>
      </c>
      <c r="N261" s="31"/>
      <c r="O261" s="185" t="s">
        <v>915</v>
      </c>
    </row>
    <row r="262" spans="1:15" ht="25.5">
      <c r="A262" s="200">
        <v>407</v>
      </c>
      <c r="B262" s="265" t="s">
        <v>908</v>
      </c>
      <c r="C262" s="236"/>
      <c r="D262" s="163" t="s">
        <v>20</v>
      </c>
      <c r="E262" s="164">
        <v>10</v>
      </c>
      <c r="F262" s="80"/>
      <c r="G262" s="238"/>
      <c r="H262" s="301"/>
      <c r="I262" s="86">
        <f t="shared" si="5"/>
        <v>0</v>
      </c>
      <c r="J262" s="86">
        <f t="shared" si="6"/>
        <v>0</v>
      </c>
      <c r="K262" s="165">
        <f t="shared" si="7"/>
        <v>0</v>
      </c>
      <c r="L262" s="86">
        <f t="shared" si="8"/>
        <v>0</v>
      </c>
      <c r="M262" s="86">
        <f t="shared" si="9"/>
        <v>0</v>
      </c>
      <c r="N262" s="31"/>
      <c r="O262" s="186" t="s">
        <v>945</v>
      </c>
    </row>
    <row r="263" spans="1:15" ht="25.5">
      <c r="A263" s="200">
        <v>408</v>
      </c>
      <c r="B263" s="265" t="s">
        <v>909</v>
      </c>
      <c r="C263" s="236"/>
      <c r="D263" s="163" t="s">
        <v>20</v>
      </c>
      <c r="E263" s="164">
        <v>10</v>
      </c>
      <c r="F263" s="80"/>
      <c r="G263" s="238"/>
      <c r="H263" s="301"/>
      <c r="I263" s="86">
        <f t="shared" si="5"/>
        <v>0</v>
      </c>
      <c r="J263" s="86">
        <f t="shared" si="6"/>
        <v>0</v>
      </c>
      <c r="K263" s="165">
        <f t="shared" si="7"/>
        <v>0</v>
      </c>
      <c r="L263" s="86">
        <f t="shared" si="8"/>
        <v>0</v>
      </c>
      <c r="M263" s="86">
        <f t="shared" si="9"/>
        <v>0</v>
      </c>
      <c r="N263" s="31"/>
      <c r="O263" s="186" t="s">
        <v>916</v>
      </c>
    </row>
    <row r="264" spans="1:15" ht="63.75">
      <c r="A264" s="200">
        <v>409</v>
      </c>
      <c r="B264" s="265" t="s">
        <v>910</v>
      </c>
      <c r="C264" s="236"/>
      <c r="D264" s="163" t="s">
        <v>20</v>
      </c>
      <c r="E264" s="164">
        <v>10</v>
      </c>
      <c r="F264" s="80"/>
      <c r="G264" s="238"/>
      <c r="H264" s="301"/>
      <c r="I264" s="86">
        <f t="shared" si="5"/>
        <v>0</v>
      </c>
      <c r="J264" s="86">
        <f t="shared" si="6"/>
        <v>0</v>
      </c>
      <c r="K264" s="165">
        <f t="shared" si="7"/>
        <v>0</v>
      </c>
      <c r="L264" s="86">
        <f t="shared" si="8"/>
        <v>0</v>
      </c>
      <c r="M264" s="86">
        <f t="shared" si="9"/>
        <v>0</v>
      </c>
      <c r="N264" s="31"/>
      <c r="O264" s="185" t="s">
        <v>917</v>
      </c>
    </row>
    <row r="265" spans="1:15" ht="76.5">
      <c r="A265" s="200">
        <v>410</v>
      </c>
      <c r="B265" s="265" t="s">
        <v>911</v>
      </c>
      <c r="C265" s="236"/>
      <c r="D265" s="163" t="s">
        <v>20</v>
      </c>
      <c r="E265" s="164">
        <v>10</v>
      </c>
      <c r="F265" s="80"/>
      <c r="G265" s="238"/>
      <c r="H265" s="301"/>
      <c r="I265" s="86">
        <f t="shared" si="5"/>
        <v>0</v>
      </c>
      <c r="J265" s="86">
        <f t="shared" si="6"/>
        <v>0</v>
      </c>
      <c r="K265" s="165">
        <f t="shared" si="7"/>
        <v>0</v>
      </c>
      <c r="L265" s="86">
        <f t="shared" si="8"/>
        <v>0</v>
      </c>
      <c r="M265" s="86">
        <f t="shared" si="9"/>
        <v>0</v>
      </c>
      <c r="N265" s="31"/>
      <c r="O265" s="185" t="s">
        <v>918</v>
      </c>
    </row>
    <row r="266" spans="1:15">
      <c r="A266" s="73"/>
      <c r="B266" s="90"/>
      <c r="C266" s="42" t="s">
        <v>944</v>
      </c>
      <c r="D266" s="74"/>
      <c r="E266" s="146"/>
      <c r="F266" s="82"/>
      <c r="G266" s="214"/>
      <c r="H266" s="290"/>
      <c r="I266" s="83"/>
      <c r="J266" s="83"/>
      <c r="K266" s="83"/>
      <c r="L266" s="83"/>
      <c r="M266" s="83"/>
      <c r="O266" s="90"/>
    </row>
    <row r="267" spans="1:15" ht="25.5">
      <c r="A267" s="200">
        <v>411</v>
      </c>
      <c r="B267" s="265" t="s">
        <v>919</v>
      </c>
      <c r="C267" s="236"/>
      <c r="D267" s="163" t="s">
        <v>20</v>
      </c>
      <c r="E267" s="164">
        <v>2</v>
      </c>
      <c r="F267" s="80"/>
      <c r="G267" s="238"/>
      <c r="H267" s="301"/>
      <c r="I267" s="86">
        <f t="shared" si="5"/>
        <v>0</v>
      </c>
      <c r="J267" s="86">
        <f t="shared" si="6"/>
        <v>0</v>
      </c>
      <c r="K267" s="165">
        <f t="shared" si="7"/>
        <v>0</v>
      </c>
      <c r="L267" s="86">
        <f t="shared" si="8"/>
        <v>0</v>
      </c>
      <c r="M267" s="86">
        <f t="shared" si="9"/>
        <v>0</v>
      </c>
      <c r="N267" s="31"/>
      <c r="O267" s="88" t="s">
        <v>920</v>
      </c>
    </row>
    <row r="268" spans="1:15" ht="15.75" thickBot="1">
      <c r="A268" s="7"/>
      <c r="B268" s="8"/>
      <c r="C268" s="8"/>
      <c r="D268" s="8"/>
      <c r="E268" s="8"/>
      <c r="F268" s="7"/>
      <c r="G268" s="9"/>
      <c r="H268" s="9"/>
      <c r="I268" s="10"/>
      <c r="J268" s="10"/>
      <c r="K268" s="10"/>
      <c r="L268" s="10"/>
      <c r="M268" s="10"/>
      <c r="N268" s="7"/>
      <c r="O268" s="11"/>
    </row>
    <row r="269" spans="1:15" ht="39" thickBot="1">
      <c r="A269" s="7"/>
      <c r="B269" s="8"/>
      <c r="C269" s="8"/>
      <c r="D269" s="8"/>
      <c r="E269" s="8"/>
      <c r="F269" s="7"/>
      <c r="G269" s="12"/>
      <c r="H269" s="12"/>
      <c r="I269" s="12"/>
      <c r="J269" s="12"/>
      <c r="K269" s="13">
        <f>SUM(K12:K268)</f>
        <v>0</v>
      </c>
      <c r="L269" s="14"/>
      <c r="M269" s="26">
        <f>SUM(M12:M268)</f>
        <v>0</v>
      </c>
      <c r="N269" s="30"/>
      <c r="O269" s="33" t="s">
        <v>53</v>
      </c>
    </row>
    <row r="270" spans="1:15">
      <c r="A270" s="7"/>
      <c r="B270" s="8"/>
      <c r="C270" s="8"/>
      <c r="D270" s="8"/>
      <c r="E270" s="8"/>
      <c r="F270" s="7"/>
      <c r="G270" s="14"/>
      <c r="H270" s="9"/>
      <c r="I270" s="14"/>
      <c r="J270" s="14"/>
      <c r="K270" s="14"/>
      <c r="L270" s="14"/>
      <c r="M270" s="14"/>
      <c r="N270" s="7"/>
      <c r="O270" s="8"/>
    </row>
  </sheetData>
  <mergeCells count="10">
    <mergeCell ref="A8:E8"/>
    <mergeCell ref="G8:J8"/>
    <mergeCell ref="K8:M8"/>
    <mergeCell ref="A1:B1"/>
    <mergeCell ref="C1:O1"/>
    <mergeCell ref="A3:B3"/>
    <mergeCell ref="C3:O3"/>
    <mergeCell ref="A4:F5"/>
    <mergeCell ref="G4:O5"/>
    <mergeCell ref="A2:B2"/>
  </mergeCells>
  <pageMargins left="0.43307086614173229" right="0.23622047244094491" top="0.35433070866141736" bottom="0.39370078740157483" header="0.31496062992125984" footer="0.31496062992125984"/>
  <pageSetup paperSize="9" scale="46" fitToHeight="0" orientation="landscape" r:id="rId1"/>
  <headerFoot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18</vt:i4>
      </vt:variant>
    </vt:vector>
  </HeadingPairs>
  <TitlesOfParts>
    <vt:vector size="28" baseType="lpstr">
      <vt:lpstr>Základné dosky</vt:lpstr>
      <vt:lpstr>Procesory, chladiče, pasta</vt:lpstr>
      <vt:lpstr>Audio príslušenstvo</vt:lpstr>
      <vt:lpstr>Grafické, zvuk., sieťové karty</vt:lpstr>
      <vt:lpstr>Operačné pamäte</vt:lpstr>
      <vt:lpstr>SSD, HDD, NAS</vt:lpstr>
      <vt:lpstr>Zdroje a PC skrinky</vt:lpstr>
      <vt:lpstr>Mechaniky</vt:lpstr>
      <vt:lpstr>Káble, redukcie, ostatné</vt:lpstr>
      <vt:lpstr>SPOLU</vt:lpstr>
      <vt:lpstr>'Audio príslušenstvo'!Názvy_tlače</vt:lpstr>
      <vt:lpstr>'Grafické, zvuk., sieťové karty'!Názvy_tlače</vt:lpstr>
      <vt:lpstr>'Káble, redukcie, ostatné'!Názvy_tlače</vt:lpstr>
      <vt:lpstr>Mechaniky!Názvy_tlače</vt:lpstr>
      <vt:lpstr>'Operačné pamäte'!Názvy_tlače</vt:lpstr>
      <vt:lpstr>'Procesory, chladiče, pasta'!Názvy_tlače</vt:lpstr>
      <vt:lpstr>'SSD, HDD, NAS'!Názvy_tlače</vt:lpstr>
      <vt:lpstr>'Základné dosky'!Názvy_tlače</vt:lpstr>
      <vt:lpstr>'Zdroje a PC skrinky'!Názvy_tlače</vt:lpstr>
      <vt:lpstr>'Audio príslušenstvo'!Oblasť_tlače</vt:lpstr>
      <vt:lpstr>'Grafické, zvuk., sieťové karty'!Oblasť_tlače</vt:lpstr>
      <vt:lpstr>'Káble, redukcie, ostatné'!Oblasť_tlače</vt:lpstr>
      <vt:lpstr>Mechaniky!Oblasť_tlače</vt:lpstr>
      <vt:lpstr>'Operačné pamäte'!Oblasť_tlače</vt:lpstr>
      <vt:lpstr>'Procesory, chladiče, pasta'!Oblasť_tlače</vt:lpstr>
      <vt:lpstr>'SSD, HDD, NAS'!Oblasť_tlače</vt:lpstr>
      <vt:lpstr>'Základné dosky'!Oblasť_tlače</vt:lpstr>
      <vt:lpstr>'Zdroje a PC skrinky'!Oblasť_tlače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lucia.dlugosova</dc:creator>
  <cp:lastModifiedBy>silvia.vranayova</cp:lastModifiedBy>
  <cp:lastPrinted>2022-03-16T12:43:33Z</cp:lastPrinted>
  <dcterms:created xsi:type="dcterms:W3CDTF">2019-10-01T12:51:04Z</dcterms:created>
  <dcterms:modified xsi:type="dcterms:W3CDTF">2022-03-16T12:44:06Z</dcterms:modified>
</cp:coreProperties>
</file>