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Komponenty a príslušenstvo VT 2022\5. SP zverejnene na EKS\"/>
    </mc:Choice>
  </mc:AlternateContent>
  <bookViews>
    <workbookView xWindow="375" yWindow="390" windowWidth="22530" windowHeight="10890" tabRatio="805" activeTab="3"/>
  </bookViews>
  <sheets>
    <sheet name="Základné dosky" sheetId="40" r:id="rId1"/>
    <sheet name="Procesory, chladiče, pasta" sheetId="46" r:id="rId2"/>
    <sheet name="Audio príslušenstvo" sheetId="47" r:id="rId3"/>
    <sheet name="Grafické, zvuk., sieťové karty" sheetId="49" r:id="rId4"/>
    <sheet name="Operačné pamäte" sheetId="50" r:id="rId5"/>
    <sheet name="SSD, HDD, NAS" sheetId="51" r:id="rId6"/>
    <sheet name="Zdroje a PC skrinky" sheetId="52" r:id="rId7"/>
    <sheet name="Mechaniky" sheetId="53" r:id="rId8"/>
    <sheet name="Káble, redukcie, ostatné" sheetId="56" r:id="rId9"/>
    <sheet name="SPOLU" sheetId="58" r:id="rId10"/>
  </sheets>
  <definedNames>
    <definedName name="_xlnm.Print_Titles" localSheetId="2">'Audio príslušenstvo'!$7:$10</definedName>
    <definedName name="_xlnm.Print_Titles" localSheetId="3">'Grafické, zvuk., sieťové karty'!$7:$10</definedName>
    <definedName name="_xlnm.Print_Titles" localSheetId="8">'Káble, redukcie, ostatné'!$7:$10</definedName>
    <definedName name="_xlnm.Print_Titles" localSheetId="7">Mechaniky!$7:$10</definedName>
    <definedName name="_xlnm.Print_Titles" localSheetId="4">'Operačné pamäte'!$7:$10</definedName>
    <definedName name="_xlnm.Print_Titles" localSheetId="1">'Procesory, chladiče, pasta'!$7:$10</definedName>
    <definedName name="_xlnm.Print_Titles" localSheetId="5">'SSD, HDD, NAS'!$7:$10</definedName>
    <definedName name="_xlnm.Print_Titles" localSheetId="0">'Základné dosky'!$7:$10</definedName>
    <definedName name="_xlnm.Print_Titles" localSheetId="6">'Zdroje a PC skrinky'!$7:$10</definedName>
    <definedName name="_xlnm.Print_Area" localSheetId="2">'Audio príslušenstvo'!$A$1:$P$35</definedName>
    <definedName name="_xlnm.Print_Area" localSheetId="3">'Grafické, zvuk., sieťové karty'!$A$1:$P$31</definedName>
    <definedName name="_xlnm.Print_Area" localSheetId="8">'Káble, redukcie, ostatné'!$A$1:$P$171</definedName>
    <definedName name="_xlnm.Print_Area" localSheetId="7">Mechaniky!$A$1:$P$26</definedName>
    <definedName name="_xlnm.Print_Area" localSheetId="4">'Operačné pamäte'!$A$1:$P$47</definedName>
    <definedName name="_xlnm.Print_Area" localSheetId="1">'Procesory, chladiče, pasta'!$A$1:$P$54</definedName>
    <definedName name="_xlnm.Print_Area" localSheetId="5">'SSD, HDD, NAS'!$A$1:$P$60</definedName>
    <definedName name="_xlnm.Print_Area" localSheetId="0">'Základné dosky'!$A$1:$P$31</definedName>
    <definedName name="_xlnm.Print_Area" localSheetId="6">'Zdroje a PC skrinky'!$A$1:$P$25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3" i="56" l="1"/>
  <c r="M13" i="56" s="1"/>
  <c r="L14" i="56"/>
  <c r="M14" i="56" s="1"/>
  <c r="L19" i="56"/>
  <c r="M19" i="56" s="1"/>
  <c r="K13" i="56"/>
  <c r="K14" i="56"/>
  <c r="K15" i="56"/>
  <c r="K16" i="56"/>
  <c r="L16" i="56" s="1"/>
  <c r="M16" i="56" s="1"/>
  <c r="K17" i="56"/>
  <c r="L17" i="56" s="1"/>
  <c r="M17" i="56" s="1"/>
  <c r="K18" i="56"/>
  <c r="K19" i="56"/>
  <c r="K20" i="56"/>
  <c r="K21" i="56"/>
  <c r="K22" i="56"/>
  <c r="L22" i="56" s="1"/>
  <c r="M22" i="56" s="1"/>
  <c r="K23" i="56"/>
  <c r="K24" i="56"/>
  <c r="L24" i="56" s="1"/>
  <c r="M24" i="56" s="1"/>
  <c r="K25" i="56"/>
  <c r="L25" i="56" s="1"/>
  <c r="K26" i="56"/>
  <c r="L26" i="56" s="1"/>
  <c r="M26" i="56" s="1"/>
  <c r="K27" i="56"/>
  <c r="L27" i="56" s="1"/>
  <c r="M27" i="56" s="1"/>
  <c r="K28" i="56"/>
  <c r="L28" i="56" s="1"/>
  <c r="M28" i="56" s="1"/>
  <c r="K29" i="56"/>
  <c r="K30" i="56"/>
  <c r="L30" i="56" s="1"/>
  <c r="M30" i="56" s="1"/>
  <c r="K31" i="56"/>
  <c r="K12" i="56"/>
  <c r="L12" i="56" s="1"/>
  <c r="J13" i="56"/>
  <c r="J14" i="56"/>
  <c r="J28" i="56"/>
  <c r="I13" i="56"/>
  <c r="I14" i="56"/>
  <c r="I15" i="56"/>
  <c r="J15" i="56" s="1"/>
  <c r="I16" i="56"/>
  <c r="J16" i="56" s="1"/>
  <c r="I17" i="56"/>
  <c r="J17" i="56" s="1"/>
  <c r="I18" i="56"/>
  <c r="J18" i="56" s="1"/>
  <c r="I19" i="56"/>
  <c r="J19" i="56" s="1"/>
  <c r="I20" i="56"/>
  <c r="J20" i="56" s="1"/>
  <c r="I21" i="56"/>
  <c r="J21" i="56" s="1"/>
  <c r="I22" i="56"/>
  <c r="J22" i="56" s="1"/>
  <c r="I23" i="56"/>
  <c r="J23" i="56" s="1"/>
  <c r="I24" i="56"/>
  <c r="J24" i="56" s="1"/>
  <c r="I25" i="56"/>
  <c r="J25" i="56" s="1"/>
  <c r="I26" i="56"/>
  <c r="J26" i="56" s="1"/>
  <c r="I27" i="56"/>
  <c r="J27" i="56" s="1"/>
  <c r="I28" i="56"/>
  <c r="I29" i="56"/>
  <c r="J29" i="56" s="1"/>
  <c r="I30" i="56"/>
  <c r="J30" i="56" s="1"/>
  <c r="I31" i="56"/>
  <c r="J31" i="56" s="1"/>
  <c r="I12" i="56"/>
  <c r="J12" i="56" s="1"/>
  <c r="K13" i="53"/>
  <c r="L13" i="53" s="1"/>
  <c r="K12" i="53"/>
  <c r="L12" i="53" s="1"/>
  <c r="M25" i="56" l="1"/>
  <c r="L31" i="56"/>
  <c r="M31" i="56" s="1"/>
  <c r="L29" i="56"/>
  <c r="M29" i="56" s="1"/>
  <c r="L23" i="56"/>
  <c r="M23" i="56" s="1"/>
  <c r="L18" i="56"/>
  <c r="M18" i="56" s="1"/>
  <c r="L21" i="56"/>
  <c r="M21" i="56" s="1"/>
  <c r="L20" i="56"/>
  <c r="M20" i="56" s="1"/>
  <c r="L15" i="56"/>
  <c r="M15" i="56" s="1"/>
  <c r="K252" i="56"/>
  <c r="K253" i="56"/>
  <c r="K254" i="56"/>
  <c r="K256" i="56"/>
  <c r="L256" i="56" s="1"/>
  <c r="M256" i="56" s="1"/>
  <c r="K258" i="56"/>
  <c r="K259" i="56"/>
  <c r="L259" i="56" s="1"/>
  <c r="M259" i="56" s="1"/>
  <c r="K260" i="56"/>
  <c r="K261" i="56"/>
  <c r="L261" i="56" s="1"/>
  <c r="K262" i="56"/>
  <c r="L262" i="56" s="1"/>
  <c r="M262" i="56" s="1"/>
  <c r="K263" i="56"/>
  <c r="L263" i="56" s="1"/>
  <c r="M263" i="56" s="1"/>
  <c r="K264" i="56"/>
  <c r="L264" i="56" s="1"/>
  <c r="K265" i="56"/>
  <c r="L265" i="56" s="1"/>
  <c r="M265" i="56" s="1"/>
  <c r="K267" i="56"/>
  <c r="I252" i="56"/>
  <c r="J252" i="56" s="1"/>
  <c r="I253" i="56"/>
  <c r="J253" i="56" s="1"/>
  <c r="I254" i="56"/>
  <c r="J254" i="56" s="1"/>
  <c r="I256" i="56"/>
  <c r="J256" i="56" s="1"/>
  <c r="I258" i="56"/>
  <c r="J258" i="56" s="1"/>
  <c r="I259" i="56"/>
  <c r="J259" i="56" s="1"/>
  <c r="I260" i="56"/>
  <c r="J260" i="56" s="1"/>
  <c r="I261" i="56"/>
  <c r="J261" i="56" s="1"/>
  <c r="I262" i="56"/>
  <c r="J262" i="56" s="1"/>
  <c r="I263" i="56"/>
  <c r="J263" i="56" s="1"/>
  <c r="I264" i="56"/>
  <c r="J264" i="56" s="1"/>
  <c r="I265" i="56"/>
  <c r="J265" i="56" s="1"/>
  <c r="I267" i="56"/>
  <c r="J267" i="56" s="1"/>
  <c r="K242" i="56"/>
  <c r="L242" i="56" s="1"/>
  <c r="M242" i="56" s="1"/>
  <c r="K243" i="56"/>
  <c r="L243" i="56" s="1"/>
  <c r="K244" i="56"/>
  <c r="L244" i="56" s="1"/>
  <c r="K245" i="56"/>
  <c r="L245" i="56" s="1"/>
  <c r="K246" i="56"/>
  <c r="L246" i="56" s="1"/>
  <c r="M246" i="56" s="1"/>
  <c r="K247" i="56"/>
  <c r="L247" i="56" s="1"/>
  <c r="M247" i="56" s="1"/>
  <c r="K249" i="56"/>
  <c r="L249" i="56" s="1"/>
  <c r="K250" i="56"/>
  <c r="L250" i="56" s="1"/>
  <c r="K251" i="56"/>
  <c r="L251" i="56" s="1"/>
  <c r="I242" i="56"/>
  <c r="J242" i="56" s="1"/>
  <c r="I243" i="56"/>
  <c r="J243" i="56" s="1"/>
  <c r="I244" i="56"/>
  <c r="J244" i="56" s="1"/>
  <c r="I245" i="56"/>
  <c r="J245" i="56" s="1"/>
  <c r="I246" i="56"/>
  <c r="J246" i="56" s="1"/>
  <c r="I247" i="56"/>
  <c r="J247" i="56" s="1"/>
  <c r="I249" i="56"/>
  <c r="J249" i="56" s="1"/>
  <c r="I250" i="56"/>
  <c r="J250" i="56" s="1"/>
  <c r="I251" i="56"/>
  <c r="J251" i="56" s="1"/>
  <c r="K233" i="56"/>
  <c r="L233" i="56" s="1"/>
  <c r="K235" i="56"/>
  <c r="L235" i="56" s="1"/>
  <c r="M235" i="56" s="1"/>
  <c r="K236" i="56"/>
  <c r="L236" i="56" s="1"/>
  <c r="M236" i="56" s="1"/>
  <c r="K238" i="56"/>
  <c r="L238" i="56" s="1"/>
  <c r="M238" i="56" s="1"/>
  <c r="K239" i="56"/>
  <c r="K241" i="56"/>
  <c r="L241" i="56" s="1"/>
  <c r="M241" i="56" s="1"/>
  <c r="I232" i="56"/>
  <c r="J232" i="56" s="1"/>
  <c r="I233" i="56"/>
  <c r="J233" i="56" s="1"/>
  <c r="I235" i="56"/>
  <c r="J235" i="56" s="1"/>
  <c r="I236" i="56"/>
  <c r="J236" i="56" s="1"/>
  <c r="I238" i="56"/>
  <c r="J238" i="56" s="1"/>
  <c r="I239" i="56"/>
  <c r="J239" i="56" s="1"/>
  <c r="I241" i="56"/>
  <c r="J241" i="56" s="1"/>
  <c r="K232" i="56"/>
  <c r="I228" i="56"/>
  <c r="J228" i="56" s="1"/>
  <c r="I229" i="56"/>
  <c r="J229" i="56" s="1"/>
  <c r="I231" i="56"/>
  <c r="J231" i="56" s="1"/>
  <c r="K98" i="56"/>
  <c r="L98" i="56" s="1"/>
  <c r="M98" i="56" s="1"/>
  <c r="K99" i="56"/>
  <c r="K100" i="56"/>
  <c r="L100" i="56" s="1"/>
  <c r="K101" i="56"/>
  <c r="K102" i="56"/>
  <c r="K103" i="56"/>
  <c r="L103" i="56" s="1"/>
  <c r="K104" i="56"/>
  <c r="L104" i="56" s="1"/>
  <c r="M104" i="56" s="1"/>
  <c r="K105" i="56"/>
  <c r="K106" i="56"/>
  <c r="K107" i="56"/>
  <c r="K108" i="56"/>
  <c r="L108" i="56" s="1"/>
  <c r="K109" i="56"/>
  <c r="L109" i="56" s="1"/>
  <c r="K110" i="56"/>
  <c r="L110" i="56" s="1"/>
  <c r="M110" i="56" s="1"/>
  <c r="K111" i="56"/>
  <c r="K112" i="56"/>
  <c r="L112" i="56" s="1"/>
  <c r="K113" i="56"/>
  <c r="K114" i="56"/>
  <c r="L114" i="56" s="1"/>
  <c r="M114" i="56" s="1"/>
  <c r="K115" i="56"/>
  <c r="L115" i="56" s="1"/>
  <c r="K116" i="56"/>
  <c r="L116" i="56" s="1"/>
  <c r="M116" i="56" s="1"/>
  <c r="K117" i="56"/>
  <c r="K118" i="56"/>
  <c r="K119" i="56"/>
  <c r="K120" i="56"/>
  <c r="L120" i="56" s="1"/>
  <c r="M120" i="56" s="1"/>
  <c r="K121" i="56"/>
  <c r="L121" i="56" s="1"/>
  <c r="K122" i="56"/>
  <c r="L122" i="56" s="1"/>
  <c r="M122" i="56" s="1"/>
  <c r="K123" i="56"/>
  <c r="K124" i="56"/>
  <c r="L124" i="56" s="1"/>
  <c r="K125" i="56"/>
  <c r="K126" i="56"/>
  <c r="L126" i="56" s="1"/>
  <c r="K127" i="56"/>
  <c r="L127" i="56" s="1"/>
  <c r="K128" i="56"/>
  <c r="L128" i="56" s="1"/>
  <c r="M128" i="56" s="1"/>
  <c r="K129" i="56"/>
  <c r="K130" i="56"/>
  <c r="K131" i="56"/>
  <c r="K132" i="56"/>
  <c r="L132" i="56" s="1"/>
  <c r="M132" i="56" s="1"/>
  <c r="K133" i="56"/>
  <c r="L133" i="56" s="1"/>
  <c r="K134" i="56"/>
  <c r="L134" i="56" s="1"/>
  <c r="M134" i="56" s="1"/>
  <c r="K135" i="56"/>
  <c r="K136" i="56"/>
  <c r="L136" i="56" s="1"/>
  <c r="K137" i="56"/>
  <c r="K138" i="56"/>
  <c r="L138" i="56" s="1"/>
  <c r="K139" i="56"/>
  <c r="L139" i="56" s="1"/>
  <c r="K140" i="56"/>
  <c r="L140" i="56" s="1"/>
  <c r="M140" i="56" s="1"/>
  <c r="K141" i="56"/>
  <c r="K142" i="56"/>
  <c r="K143" i="56"/>
  <c r="K144" i="56"/>
  <c r="K145" i="56"/>
  <c r="L145" i="56" s="1"/>
  <c r="K146" i="56"/>
  <c r="L146" i="56" s="1"/>
  <c r="M146" i="56" s="1"/>
  <c r="K147" i="56"/>
  <c r="K148" i="56"/>
  <c r="L148" i="56" s="1"/>
  <c r="K149" i="56"/>
  <c r="K150" i="56"/>
  <c r="L150" i="56" s="1"/>
  <c r="M150" i="56" s="1"/>
  <c r="K151" i="56"/>
  <c r="L151" i="56" s="1"/>
  <c r="K152" i="56"/>
  <c r="L152" i="56" s="1"/>
  <c r="M152" i="56" s="1"/>
  <c r="K153" i="56"/>
  <c r="K154" i="56"/>
  <c r="K155" i="56"/>
  <c r="K156" i="56"/>
  <c r="L156" i="56" s="1"/>
  <c r="M156" i="56" s="1"/>
  <c r="K157" i="56"/>
  <c r="L157" i="56" s="1"/>
  <c r="K158" i="56"/>
  <c r="L158" i="56" s="1"/>
  <c r="M158" i="56" s="1"/>
  <c r="K159" i="56"/>
  <c r="K160" i="56"/>
  <c r="L160" i="56" s="1"/>
  <c r="K161" i="56"/>
  <c r="K162" i="56"/>
  <c r="L162" i="56" s="1"/>
  <c r="K163" i="56"/>
  <c r="L163" i="56" s="1"/>
  <c r="K164" i="56"/>
  <c r="L164" i="56" s="1"/>
  <c r="M164" i="56" s="1"/>
  <c r="K165" i="56"/>
  <c r="K166" i="56"/>
  <c r="K167" i="56"/>
  <c r="K168" i="56"/>
  <c r="L168" i="56" s="1"/>
  <c r="M168" i="56" s="1"/>
  <c r="K169" i="56"/>
  <c r="L169" i="56" s="1"/>
  <c r="K170" i="56"/>
  <c r="L170" i="56" s="1"/>
  <c r="M170" i="56" s="1"/>
  <c r="K171" i="56"/>
  <c r="K172" i="56"/>
  <c r="L172" i="56" s="1"/>
  <c r="K173" i="56"/>
  <c r="K174" i="56"/>
  <c r="K175" i="56"/>
  <c r="L175" i="56" s="1"/>
  <c r="K176" i="56"/>
  <c r="L176" i="56" s="1"/>
  <c r="M176" i="56" s="1"/>
  <c r="K177" i="56"/>
  <c r="K178" i="56"/>
  <c r="K179" i="56"/>
  <c r="K180" i="56"/>
  <c r="L180" i="56" s="1"/>
  <c r="K181" i="56"/>
  <c r="L181" i="56" s="1"/>
  <c r="K182" i="56"/>
  <c r="L182" i="56" s="1"/>
  <c r="M182" i="56" s="1"/>
  <c r="K183" i="56"/>
  <c r="K184" i="56"/>
  <c r="L184" i="56" s="1"/>
  <c r="K185" i="56"/>
  <c r="K186" i="56"/>
  <c r="L186" i="56" s="1"/>
  <c r="M186" i="56" s="1"/>
  <c r="K187" i="56"/>
  <c r="L187" i="56" s="1"/>
  <c r="K188" i="56"/>
  <c r="L188" i="56" s="1"/>
  <c r="M188" i="56" s="1"/>
  <c r="K189" i="56"/>
  <c r="K190" i="56"/>
  <c r="K191" i="56"/>
  <c r="K192" i="56"/>
  <c r="L192" i="56" s="1"/>
  <c r="M192" i="56" s="1"/>
  <c r="K193" i="56"/>
  <c r="L193" i="56" s="1"/>
  <c r="K194" i="56"/>
  <c r="L194" i="56" s="1"/>
  <c r="M194" i="56" s="1"/>
  <c r="K195" i="56"/>
  <c r="K196" i="56"/>
  <c r="L196" i="56" s="1"/>
  <c r="K197" i="56"/>
  <c r="K198" i="56"/>
  <c r="L198" i="56" s="1"/>
  <c r="K199" i="56"/>
  <c r="L199" i="56" s="1"/>
  <c r="K200" i="56"/>
  <c r="L200" i="56" s="1"/>
  <c r="M200" i="56" s="1"/>
  <c r="K201" i="56"/>
  <c r="K202" i="56"/>
  <c r="K203" i="56"/>
  <c r="K204" i="56"/>
  <c r="L204" i="56" s="1"/>
  <c r="M204" i="56" s="1"/>
  <c r="K205" i="56"/>
  <c r="L205" i="56" s="1"/>
  <c r="K206" i="56"/>
  <c r="L206" i="56" s="1"/>
  <c r="M206" i="56" s="1"/>
  <c r="K207" i="56"/>
  <c r="K208" i="56"/>
  <c r="L208" i="56" s="1"/>
  <c r="K209" i="56"/>
  <c r="K210" i="56"/>
  <c r="L210" i="56" s="1"/>
  <c r="K211" i="56"/>
  <c r="L211" i="56" s="1"/>
  <c r="K212" i="56"/>
  <c r="L212" i="56" s="1"/>
  <c r="M212" i="56" s="1"/>
  <c r="K214" i="56"/>
  <c r="K215" i="56"/>
  <c r="K216" i="56"/>
  <c r="K217" i="56"/>
  <c r="K218" i="56"/>
  <c r="L218" i="56" s="1"/>
  <c r="K219" i="56"/>
  <c r="L219" i="56" s="1"/>
  <c r="M219" i="56" s="1"/>
  <c r="K220" i="56"/>
  <c r="K221" i="56"/>
  <c r="L221" i="56" s="1"/>
  <c r="K222" i="56"/>
  <c r="K223" i="56"/>
  <c r="L223" i="56" s="1"/>
  <c r="M223" i="56" s="1"/>
  <c r="K225" i="56"/>
  <c r="K226" i="56"/>
  <c r="L226" i="56" s="1"/>
  <c r="M226" i="56" s="1"/>
  <c r="K227" i="56"/>
  <c r="K228" i="56"/>
  <c r="K229" i="56"/>
  <c r="K231" i="56"/>
  <c r="L231" i="56" s="1"/>
  <c r="M231" i="56" s="1"/>
  <c r="I98" i="56"/>
  <c r="J98" i="56" s="1"/>
  <c r="I99" i="56"/>
  <c r="J99" i="56" s="1"/>
  <c r="I100" i="56"/>
  <c r="J100" i="56" s="1"/>
  <c r="I101" i="56"/>
  <c r="J101" i="56" s="1"/>
  <c r="I102" i="56"/>
  <c r="J102" i="56" s="1"/>
  <c r="I103" i="56"/>
  <c r="J103" i="56" s="1"/>
  <c r="I104" i="56"/>
  <c r="J104" i="56" s="1"/>
  <c r="I105" i="56"/>
  <c r="J105" i="56" s="1"/>
  <c r="I106" i="56"/>
  <c r="J106" i="56" s="1"/>
  <c r="I107" i="56"/>
  <c r="J107" i="56" s="1"/>
  <c r="I108" i="56"/>
  <c r="J108" i="56" s="1"/>
  <c r="I109" i="56"/>
  <c r="J109" i="56" s="1"/>
  <c r="I110" i="56"/>
  <c r="J110" i="56" s="1"/>
  <c r="I111" i="56"/>
  <c r="J111" i="56" s="1"/>
  <c r="I112" i="56"/>
  <c r="J112" i="56" s="1"/>
  <c r="I113" i="56"/>
  <c r="J113" i="56" s="1"/>
  <c r="I114" i="56"/>
  <c r="J114" i="56" s="1"/>
  <c r="I115" i="56"/>
  <c r="J115" i="56" s="1"/>
  <c r="I116" i="56"/>
  <c r="J116" i="56" s="1"/>
  <c r="I117" i="56"/>
  <c r="J117" i="56" s="1"/>
  <c r="I118" i="56"/>
  <c r="J118" i="56" s="1"/>
  <c r="I119" i="56"/>
  <c r="J119" i="56" s="1"/>
  <c r="I120" i="56"/>
  <c r="J120" i="56" s="1"/>
  <c r="I121" i="56"/>
  <c r="J121" i="56" s="1"/>
  <c r="I122" i="56"/>
  <c r="J122" i="56" s="1"/>
  <c r="I123" i="56"/>
  <c r="J123" i="56" s="1"/>
  <c r="I124" i="56"/>
  <c r="J124" i="56" s="1"/>
  <c r="I125" i="56"/>
  <c r="J125" i="56" s="1"/>
  <c r="I126" i="56"/>
  <c r="J126" i="56" s="1"/>
  <c r="I127" i="56"/>
  <c r="J127" i="56" s="1"/>
  <c r="I128" i="56"/>
  <c r="J128" i="56" s="1"/>
  <c r="I129" i="56"/>
  <c r="J129" i="56" s="1"/>
  <c r="I130" i="56"/>
  <c r="J130" i="56" s="1"/>
  <c r="I131" i="56"/>
  <c r="J131" i="56" s="1"/>
  <c r="I132" i="56"/>
  <c r="J132" i="56" s="1"/>
  <c r="I133" i="56"/>
  <c r="J133" i="56" s="1"/>
  <c r="I134" i="56"/>
  <c r="J134" i="56" s="1"/>
  <c r="I135" i="56"/>
  <c r="J135" i="56" s="1"/>
  <c r="I136" i="56"/>
  <c r="J136" i="56" s="1"/>
  <c r="I137" i="56"/>
  <c r="J137" i="56" s="1"/>
  <c r="I138" i="56"/>
  <c r="J138" i="56" s="1"/>
  <c r="I139" i="56"/>
  <c r="J139" i="56" s="1"/>
  <c r="I140" i="56"/>
  <c r="J140" i="56" s="1"/>
  <c r="I141" i="56"/>
  <c r="J141" i="56" s="1"/>
  <c r="I142" i="56"/>
  <c r="J142" i="56" s="1"/>
  <c r="I143" i="56"/>
  <c r="J143" i="56" s="1"/>
  <c r="I144" i="56"/>
  <c r="J144" i="56" s="1"/>
  <c r="I145" i="56"/>
  <c r="J145" i="56" s="1"/>
  <c r="I146" i="56"/>
  <c r="J146" i="56" s="1"/>
  <c r="I147" i="56"/>
  <c r="J147" i="56" s="1"/>
  <c r="I148" i="56"/>
  <c r="J148" i="56" s="1"/>
  <c r="I149" i="56"/>
  <c r="J149" i="56" s="1"/>
  <c r="I150" i="56"/>
  <c r="J150" i="56" s="1"/>
  <c r="I151" i="56"/>
  <c r="J151" i="56" s="1"/>
  <c r="I152" i="56"/>
  <c r="J152" i="56" s="1"/>
  <c r="I153" i="56"/>
  <c r="J153" i="56" s="1"/>
  <c r="I154" i="56"/>
  <c r="J154" i="56" s="1"/>
  <c r="I155" i="56"/>
  <c r="J155" i="56" s="1"/>
  <c r="I156" i="56"/>
  <c r="J156" i="56" s="1"/>
  <c r="I157" i="56"/>
  <c r="J157" i="56" s="1"/>
  <c r="I158" i="56"/>
  <c r="J158" i="56" s="1"/>
  <c r="I159" i="56"/>
  <c r="J159" i="56" s="1"/>
  <c r="I160" i="56"/>
  <c r="J160" i="56" s="1"/>
  <c r="I161" i="56"/>
  <c r="J161" i="56" s="1"/>
  <c r="I162" i="56"/>
  <c r="J162" i="56" s="1"/>
  <c r="I163" i="56"/>
  <c r="J163" i="56" s="1"/>
  <c r="I164" i="56"/>
  <c r="J164" i="56" s="1"/>
  <c r="I165" i="56"/>
  <c r="J165" i="56" s="1"/>
  <c r="I166" i="56"/>
  <c r="J166" i="56" s="1"/>
  <c r="I167" i="56"/>
  <c r="J167" i="56" s="1"/>
  <c r="I168" i="56"/>
  <c r="J168" i="56" s="1"/>
  <c r="I169" i="56"/>
  <c r="J169" i="56" s="1"/>
  <c r="I170" i="56"/>
  <c r="J170" i="56" s="1"/>
  <c r="I171" i="56"/>
  <c r="J171" i="56" s="1"/>
  <c r="I172" i="56"/>
  <c r="J172" i="56" s="1"/>
  <c r="I173" i="56"/>
  <c r="J173" i="56" s="1"/>
  <c r="I174" i="56"/>
  <c r="J174" i="56" s="1"/>
  <c r="I175" i="56"/>
  <c r="J175" i="56" s="1"/>
  <c r="I176" i="56"/>
  <c r="J176" i="56" s="1"/>
  <c r="I177" i="56"/>
  <c r="J177" i="56" s="1"/>
  <c r="I178" i="56"/>
  <c r="J178" i="56" s="1"/>
  <c r="I179" i="56"/>
  <c r="J179" i="56" s="1"/>
  <c r="I180" i="56"/>
  <c r="J180" i="56" s="1"/>
  <c r="I181" i="56"/>
  <c r="J181" i="56" s="1"/>
  <c r="I182" i="56"/>
  <c r="J182" i="56" s="1"/>
  <c r="I183" i="56"/>
  <c r="J183" i="56" s="1"/>
  <c r="I184" i="56"/>
  <c r="J184" i="56" s="1"/>
  <c r="I185" i="56"/>
  <c r="J185" i="56" s="1"/>
  <c r="I186" i="56"/>
  <c r="J186" i="56" s="1"/>
  <c r="I187" i="56"/>
  <c r="J187" i="56" s="1"/>
  <c r="I188" i="56"/>
  <c r="J188" i="56" s="1"/>
  <c r="I189" i="56"/>
  <c r="J189" i="56" s="1"/>
  <c r="I190" i="56"/>
  <c r="J190" i="56" s="1"/>
  <c r="I191" i="56"/>
  <c r="J191" i="56" s="1"/>
  <c r="I192" i="56"/>
  <c r="J192" i="56" s="1"/>
  <c r="I193" i="56"/>
  <c r="J193" i="56" s="1"/>
  <c r="I194" i="56"/>
  <c r="J194" i="56" s="1"/>
  <c r="I195" i="56"/>
  <c r="J195" i="56" s="1"/>
  <c r="I196" i="56"/>
  <c r="J196" i="56" s="1"/>
  <c r="I197" i="56"/>
  <c r="J197" i="56" s="1"/>
  <c r="I198" i="56"/>
  <c r="J198" i="56" s="1"/>
  <c r="I199" i="56"/>
  <c r="J199" i="56" s="1"/>
  <c r="I200" i="56"/>
  <c r="J200" i="56" s="1"/>
  <c r="I201" i="56"/>
  <c r="J201" i="56" s="1"/>
  <c r="I202" i="56"/>
  <c r="J202" i="56" s="1"/>
  <c r="I203" i="56"/>
  <c r="J203" i="56" s="1"/>
  <c r="I204" i="56"/>
  <c r="J204" i="56" s="1"/>
  <c r="I205" i="56"/>
  <c r="J205" i="56" s="1"/>
  <c r="I206" i="56"/>
  <c r="J206" i="56" s="1"/>
  <c r="I207" i="56"/>
  <c r="J207" i="56" s="1"/>
  <c r="I208" i="56"/>
  <c r="J208" i="56" s="1"/>
  <c r="I209" i="56"/>
  <c r="J209" i="56" s="1"/>
  <c r="I210" i="56"/>
  <c r="J210" i="56" s="1"/>
  <c r="I211" i="56"/>
  <c r="J211" i="56" s="1"/>
  <c r="I212" i="56"/>
  <c r="J212" i="56" s="1"/>
  <c r="I214" i="56"/>
  <c r="J214" i="56" s="1"/>
  <c r="I215" i="56"/>
  <c r="J215" i="56" s="1"/>
  <c r="I216" i="56"/>
  <c r="J216" i="56" s="1"/>
  <c r="I217" i="56"/>
  <c r="J217" i="56" s="1"/>
  <c r="I218" i="56"/>
  <c r="J218" i="56" s="1"/>
  <c r="I219" i="56"/>
  <c r="J219" i="56" s="1"/>
  <c r="I220" i="56"/>
  <c r="J220" i="56" s="1"/>
  <c r="I221" i="56"/>
  <c r="J221" i="56" s="1"/>
  <c r="I222" i="56"/>
  <c r="J222" i="56" s="1"/>
  <c r="I223" i="56"/>
  <c r="J223" i="56" s="1"/>
  <c r="I225" i="56"/>
  <c r="J225" i="56" s="1"/>
  <c r="I226" i="56"/>
  <c r="J226" i="56" s="1"/>
  <c r="I227" i="56"/>
  <c r="J227" i="56" s="1"/>
  <c r="K85" i="56"/>
  <c r="K86" i="56"/>
  <c r="K87" i="56"/>
  <c r="K88" i="56"/>
  <c r="K89" i="56"/>
  <c r="L89" i="56" s="1"/>
  <c r="K90" i="56"/>
  <c r="K91" i="56"/>
  <c r="K92" i="56"/>
  <c r="L92" i="56" s="1"/>
  <c r="K93" i="56"/>
  <c r="K94" i="56"/>
  <c r="K95" i="56"/>
  <c r="K96" i="56"/>
  <c r="I95" i="56"/>
  <c r="J95" i="56" s="1"/>
  <c r="I96" i="56"/>
  <c r="J96" i="56" s="1"/>
  <c r="I85" i="56"/>
  <c r="J85" i="56" s="1"/>
  <c r="I86" i="56"/>
  <c r="J86" i="56" s="1"/>
  <c r="I87" i="56"/>
  <c r="J87" i="56" s="1"/>
  <c r="I88" i="56"/>
  <c r="J88" i="56" s="1"/>
  <c r="I89" i="56"/>
  <c r="J89" i="56" s="1"/>
  <c r="I90" i="56"/>
  <c r="J90" i="56" s="1"/>
  <c r="I91" i="56"/>
  <c r="J91" i="56" s="1"/>
  <c r="I92" i="56"/>
  <c r="J92" i="56" s="1"/>
  <c r="I93" i="56"/>
  <c r="J93" i="56" s="1"/>
  <c r="I94" i="56"/>
  <c r="J94" i="56" s="1"/>
  <c r="K80" i="56"/>
  <c r="K81" i="56"/>
  <c r="L81" i="56" s="1"/>
  <c r="K82" i="56"/>
  <c r="K84" i="56"/>
  <c r="L84" i="56" s="1"/>
  <c r="M84" i="56" s="1"/>
  <c r="I80" i="56"/>
  <c r="J80" i="56" s="1"/>
  <c r="I81" i="56"/>
  <c r="J81" i="56" s="1"/>
  <c r="I82" i="56"/>
  <c r="J82" i="56" s="1"/>
  <c r="I84" i="56"/>
  <c r="J84" i="56" s="1"/>
  <c r="K67" i="56"/>
  <c r="K68" i="56"/>
  <c r="K69" i="56"/>
  <c r="K70" i="56"/>
  <c r="K71" i="56"/>
  <c r="K72" i="56"/>
  <c r="K73" i="56"/>
  <c r="K74" i="56"/>
  <c r="K75" i="56"/>
  <c r="K76" i="56"/>
  <c r="L76" i="56" s="1"/>
  <c r="K77" i="56"/>
  <c r="K78" i="56"/>
  <c r="I67" i="56"/>
  <c r="J67" i="56" s="1"/>
  <c r="I68" i="56"/>
  <c r="J68" i="56" s="1"/>
  <c r="I69" i="56"/>
  <c r="J69" i="56" s="1"/>
  <c r="I70" i="56"/>
  <c r="J70" i="56" s="1"/>
  <c r="I71" i="56"/>
  <c r="J71" i="56" s="1"/>
  <c r="I72" i="56"/>
  <c r="J72" i="56" s="1"/>
  <c r="I73" i="56"/>
  <c r="J73" i="56" s="1"/>
  <c r="I74" i="56"/>
  <c r="J74" i="56" s="1"/>
  <c r="I75" i="56"/>
  <c r="J75" i="56" s="1"/>
  <c r="I76" i="56"/>
  <c r="J76" i="56" s="1"/>
  <c r="I77" i="56"/>
  <c r="J77" i="56" s="1"/>
  <c r="I78" i="56"/>
  <c r="J78" i="56" s="1"/>
  <c r="K57" i="56"/>
  <c r="K58" i="56"/>
  <c r="K59" i="56"/>
  <c r="L59" i="56" s="1"/>
  <c r="K60" i="56"/>
  <c r="L60" i="56" s="1"/>
  <c r="K61" i="56"/>
  <c r="L61" i="56" s="1"/>
  <c r="K62" i="56"/>
  <c r="K63" i="56"/>
  <c r="L63" i="56" s="1"/>
  <c r="K64" i="56"/>
  <c r="K65" i="56"/>
  <c r="L65" i="56" s="1"/>
  <c r="I57" i="56"/>
  <c r="J57" i="56" s="1"/>
  <c r="I58" i="56"/>
  <c r="J58" i="56" s="1"/>
  <c r="I59" i="56"/>
  <c r="J59" i="56" s="1"/>
  <c r="I60" i="56"/>
  <c r="J60" i="56" s="1"/>
  <c r="I61" i="56"/>
  <c r="J61" i="56" s="1"/>
  <c r="I62" i="56"/>
  <c r="J62" i="56" s="1"/>
  <c r="I63" i="56"/>
  <c r="J63" i="56" s="1"/>
  <c r="I64" i="56"/>
  <c r="J64" i="56" s="1"/>
  <c r="I65" i="56"/>
  <c r="J65" i="56" s="1"/>
  <c r="L258" i="56" l="1"/>
  <c r="M258" i="56" s="1"/>
  <c r="M210" i="56"/>
  <c r="M138" i="56"/>
  <c r="L174" i="56"/>
  <c r="M174" i="56" s="1"/>
  <c r="L102" i="56"/>
  <c r="M102" i="56" s="1"/>
  <c r="M198" i="56"/>
  <c r="M180" i="56"/>
  <c r="M162" i="56"/>
  <c r="M126" i="56"/>
  <c r="M108" i="56"/>
  <c r="L217" i="56"/>
  <c r="M217" i="56" s="1"/>
  <c r="L144" i="56"/>
  <c r="M144" i="56" s="1"/>
  <c r="M264" i="56"/>
  <c r="M221" i="56"/>
  <c r="M208" i="56"/>
  <c r="M196" i="56"/>
  <c r="M184" i="56"/>
  <c r="M172" i="56"/>
  <c r="M160" i="56"/>
  <c r="M148" i="56"/>
  <c r="M136" i="56"/>
  <c r="M124" i="56"/>
  <c r="M112" i="56"/>
  <c r="M100" i="56"/>
  <c r="M261" i="56"/>
  <c r="L254" i="56"/>
  <c r="M254" i="56" s="1"/>
  <c r="L202" i="56"/>
  <c r="M202" i="56" s="1"/>
  <c r="L178" i="56"/>
  <c r="M178" i="56" s="1"/>
  <c r="L154" i="56"/>
  <c r="M154" i="56" s="1"/>
  <c r="L118" i="56"/>
  <c r="M118" i="56" s="1"/>
  <c r="L253" i="56"/>
  <c r="M253" i="56" s="1"/>
  <c r="L215" i="56"/>
  <c r="M215" i="56" s="1"/>
  <c r="L190" i="56"/>
  <c r="M190" i="56" s="1"/>
  <c r="L166" i="56"/>
  <c r="M166" i="56" s="1"/>
  <c r="L142" i="56"/>
  <c r="M142" i="56" s="1"/>
  <c r="L130" i="56"/>
  <c r="M130" i="56" s="1"/>
  <c r="L106" i="56"/>
  <c r="M106" i="56" s="1"/>
  <c r="L267" i="56"/>
  <c r="M267" i="56" s="1"/>
  <c r="L260" i="56"/>
  <c r="M260" i="56" s="1"/>
  <c r="L252" i="56"/>
  <c r="M252" i="56" s="1"/>
  <c r="M251" i="56"/>
  <c r="M245" i="56"/>
  <c r="M249" i="56"/>
  <c r="M243" i="56"/>
  <c r="M250" i="56"/>
  <c r="M244" i="56"/>
  <c r="L222" i="56"/>
  <c r="M222" i="56" s="1"/>
  <c r="L216" i="56"/>
  <c r="M216" i="56" s="1"/>
  <c r="L209" i="56"/>
  <c r="M209" i="56" s="1"/>
  <c r="L203" i="56"/>
  <c r="M203" i="56" s="1"/>
  <c r="L197" i="56"/>
  <c r="M197" i="56" s="1"/>
  <c r="L191" i="56"/>
  <c r="M191" i="56" s="1"/>
  <c r="L185" i="56"/>
  <c r="M185" i="56" s="1"/>
  <c r="L179" i="56"/>
  <c r="M179" i="56" s="1"/>
  <c r="L173" i="56"/>
  <c r="M173" i="56" s="1"/>
  <c r="L167" i="56"/>
  <c r="M167" i="56" s="1"/>
  <c r="L161" i="56"/>
  <c r="M161" i="56" s="1"/>
  <c r="L155" i="56"/>
  <c r="M155" i="56" s="1"/>
  <c r="L149" i="56"/>
  <c r="M149" i="56" s="1"/>
  <c r="L143" i="56"/>
  <c r="M143" i="56" s="1"/>
  <c r="L137" i="56"/>
  <c r="M137" i="56" s="1"/>
  <c r="L131" i="56"/>
  <c r="M131" i="56" s="1"/>
  <c r="L125" i="56"/>
  <c r="M125" i="56" s="1"/>
  <c r="L119" i="56"/>
  <c r="M119" i="56" s="1"/>
  <c r="L113" i="56"/>
  <c r="M113" i="56" s="1"/>
  <c r="L107" i="56"/>
  <c r="M107" i="56" s="1"/>
  <c r="L101" i="56"/>
  <c r="M101" i="56" s="1"/>
  <c r="M233" i="56"/>
  <c r="M218" i="56"/>
  <c r="M211" i="56"/>
  <c r="M205" i="56"/>
  <c r="M199" i="56"/>
  <c r="M193" i="56"/>
  <c r="M187" i="56"/>
  <c r="M181" i="56"/>
  <c r="M175" i="56"/>
  <c r="M169" i="56"/>
  <c r="M163" i="56"/>
  <c r="M157" i="56"/>
  <c r="M151" i="56"/>
  <c r="M145" i="56"/>
  <c r="M139" i="56"/>
  <c r="M133" i="56"/>
  <c r="M127" i="56"/>
  <c r="M121" i="56"/>
  <c r="M115" i="56"/>
  <c r="M109" i="56"/>
  <c r="M103" i="56"/>
  <c r="L220" i="56"/>
  <c r="M220" i="56" s="1"/>
  <c r="L214" i="56"/>
  <c r="M214" i="56" s="1"/>
  <c r="L207" i="56"/>
  <c r="M207" i="56" s="1"/>
  <c r="L201" i="56"/>
  <c r="M201" i="56" s="1"/>
  <c r="L195" i="56"/>
  <c r="M195" i="56" s="1"/>
  <c r="L189" i="56"/>
  <c r="M189" i="56" s="1"/>
  <c r="L183" i="56"/>
  <c r="M183" i="56" s="1"/>
  <c r="L177" i="56"/>
  <c r="M177" i="56" s="1"/>
  <c r="L171" i="56"/>
  <c r="M171" i="56" s="1"/>
  <c r="L165" i="56"/>
  <c r="M165" i="56" s="1"/>
  <c r="L159" i="56"/>
  <c r="M159" i="56" s="1"/>
  <c r="L153" i="56"/>
  <c r="M153" i="56" s="1"/>
  <c r="L147" i="56"/>
  <c r="M147" i="56" s="1"/>
  <c r="L141" i="56"/>
  <c r="M141" i="56" s="1"/>
  <c r="L135" i="56"/>
  <c r="M135" i="56" s="1"/>
  <c r="L129" i="56"/>
  <c r="M129" i="56" s="1"/>
  <c r="L123" i="56"/>
  <c r="M123" i="56" s="1"/>
  <c r="L117" i="56"/>
  <c r="M117" i="56" s="1"/>
  <c r="L111" i="56"/>
  <c r="M111" i="56" s="1"/>
  <c r="L105" i="56"/>
  <c r="M105" i="56" s="1"/>
  <c r="L99" i="56"/>
  <c r="M99" i="56" s="1"/>
  <c r="L239" i="56"/>
  <c r="M239" i="56" s="1"/>
  <c r="L232" i="56"/>
  <c r="M232" i="56" s="1"/>
  <c r="L225" i="56"/>
  <c r="M225" i="56" s="1"/>
  <c r="L229" i="56"/>
  <c r="M229" i="56" s="1"/>
  <c r="L228" i="56"/>
  <c r="M228" i="56" s="1"/>
  <c r="L227" i="56"/>
  <c r="M227" i="56" s="1"/>
  <c r="M81" i="56"/>
  <c r="M63" i="56"/>
  <c r="L73" i="56"/>
  <c r="M73" i="56" s="1"/>
  <c r="M92" i="56"/>
  <c r="L64" i="56"/>
  <c r="M64" i="56" s="1"/>
  <c r="L58" i="56"/>
  <c r="M58" i="56" s="1"/>
  <c r="M61" i="56"/>
  <c r="L77" i="56"/>
  <c r="M77" i="56" s="1"/>
  <c r="L71" i="56"/>
  <c r="M71" i="56" s="1"/>
  <c r="L82" i="56"/>
  <c r="M82" i="56" s="1"/>
  <c r="L96" i="56"/>
  <c r="M96" i="56" s="1"/>
  <c r="L90" i="56"/>
  <c r="M90" i="56" s="1"/>
  <c r="M60" i="56"/>
  <c r="M76" i="56"/>
  <c r="M89" i="56"/>
  <c r="L62" i="56"/>
  <c r="M62" i="56" s="1"/>
  <c r="M65" i="56"/>
  <c r="M59" i="56"/>
  <c r="L75" i="56"/>
  <c r="M75" i="56" s="1"/>
  <c r="L69" i="56"/>
  <c r="M69" i="56" s="1"/>
  <c r="L80" i="56"/>
  <c r="M80" i="56" s="1"/>
  <c r="L94" i="56"/>
  <c r="M94" i="56" s="1"/>
  <c r="L88" i="56"/>
  <c r="M88" i="56" s="1"/>
  <c r="L57" i="56"/>
  <c r="M57" i="56" s="1"/>
  <c r="L70" i="56"/>
  <c r="M70" i="56" s="1"/>
  <c r="L95" i="56"/>
  <c r="M95" i="56" s="1"/>
  <c r="L74" i="56"/>
  <c r="M74" i="56" s="1"/>
  <c r="L68" i="56"/>
  <c r="M68" i="56" s="1"/>
  <c r="L93" i="56"/>
  <c r="M93" i="56" s="1"/>
  <c r="L87" i="56"/>
  <c r="M87" i="56" s="1"/>
  <c r="L67" i="56"/>
  <c r="M67" i="56" s="1"/>
  <c r="L86" i="56"/>
  <c r="M86" i="56" s="1"/>
  <c r="L78" i="56"/>
  <c r="M78" i="56" s="1"/>
  <c r="L72" i="56"/>
  <c r="M72" i="56" s="1"/>
  <c r="L91" i="56"/>
  <c r="M91" i="56" s="1"/>
  <c r="L85" i="56"/>
  <c r="M85" i="56" s="1"/>
  <c r="K45" i="56"/>
  <c r="K46" i="56"/>
  <c r="L46" i="56" s="1"/>
  <c r="M46" i="56" s="1"/>
  <c r="K47" i="56"/>
  <c r="K48" i="56"/>
  <c r="K49" i="56"/>
  <c r="L49" i="56" s="1"/>
  <c r="K50" i="56"/>
  <c r="L50" i="56" s="1"/>
  <c r="K51" i="56"/>
  <c r="K52" i="56"/>
  <c r="L52" i="56" s="1"/>
  <c r="M52" i="56" s="1"/>
  <c r="K53" i="56"/>
  <c r="K54" i="56"/>
  <c r="L54" i="56" s="1"/>
  <c r="K55" i="56"/>
  <c r="L55" i="56" s="1"/>
  <c r="I45" i="56"/>
  <c r="J45" i="56" s="1"/>
  <c r="I46" i="56"/>
  <c r="J46" i="56" s="1"/>
  <c r="I47" i="56"/>
  <c r="J47" i="56" s="1"/>
  <c r="I48" i="56"/>
  <c r="J48" i="56" s="1"/>
  <c r="I49" i="56"/>
  <c r="J49" i="56" s="1"/>
  <c r="I50" i="56"/>
  <c r="J50" i="56" s="1"/>
  <c r="I51" i="56"/>
  <c r="J51" i="56" s="1"/>
  <c r="I52" i="56"/>
  <c r="J52" i="56" s="1"/>
  <c r="I53" i="56"/>
  <c r="J53" i="56" s="1"/>
  <c r="I54" i="56"/>
  <c r="J54" i="56" s="1"/>
  <c r="I55" i="56"/>
  <c r="J55" i="56" s="1"/>
  <c r="K34" i="56"/>
  <c r="L34" i="56" s="1"/>
  <c r="M34" i="56" s="1"/>
  <c r="K35" i="56"/>
  <c r="K36" i="56"/>
  <c r="L36" i="56" s="1"/>
  <c r="K37" i="56"/>
  <c r="L37" i="56" s="1"/>
  <c r="K38" i="56"/>
  <c r="L38" i="56" s="1"/>
  <c r="K39" i="56"/>
  <c r="K40" i="56"/>
  <c r="L40" i="56" s="1"/>
  <c r="M40" i="56" s="1"/>
  <c r="K41" i="56"/>
  <c r="K42" i="56"/>
  <c r="K43" i="56"/>
  <c r="L43" i="56" s="1"/>
  <c r="K44" i="56"/>
  <c r="L44" i="56" s="1"/>
  <c r="I34" i="56"/>
  <c r="J34" i="56" s="1"/>
  <c r="I35" i="56"/>
  <c r="J35" i="56" s="1"/>
  <c r="I36" i="56"/>
  <c r="J36" i="56" s="1"/>
  <c r="I37" i="56"/>
  <c r="J37" i="56" s="1"/>
  <c r="I38" i="56"/>
  <c r="J38" i="56" s="1"/>
  <c r="I39" i="56"/>
  <c r="J39" i="56" s="1"/>
  <c r="I40" i="56"/>
  <c r="J40" i="56" s="1"/>
  <c r="I41" i="56"/>
  <c r="J41" i="56" s="1"/>
  <c r="I42" i="56"/>
  <c r="J42" i="56" s="1"/>
  <c r="I43" i="56"/>
  <c r="J43" i="56" s="1"/>
  <c r="I44" i="56"/>
  <c r="J44" i="56" s="1"/>
  <c r="K33" i="56"/>
  <c r="I33" i="56"/>
  <c r="J33" i="56" s="1"/>
  <c r="M13" i="53"/>
  <c r="J13" i="53"/>
  <c r="I13" i="53"/>
  <c r="K16" i="53"/>
  <c r="L16" i="53" s="1"/>
  <c r="M16" i="53" s="1"/>
  <c r="I16" i="53"/>
  <c r="J16" i="53" s="1"/>
  <c r="K15" i="53"/>
  <c r="L15" i="53" s="1"/>
  <c r="M15" i="53" s="1"/>
  <c r="I15" i="53"/>
  <c r="J15" i="53" s="1"/>
  <c r="I12" i="53"/>
  <c r="J12" i="53" s="1"/>
  <c r="K269" i="56" l="1"/>
  <c r="L41" i="56"/>
  <c r="M41" i="56" s="1"/>
  <c r="L53" i="56"/>
  <c r="M53" i="56" s="1"/>
  <c r="M36" i="56"/>
  <c r="L35" i="56"/>
  <c r="M35" i="56" s="1"/>
  <c r="M54" i="56"/>
  <c r="L48" i="56"/>
  <c r="M48" i="56" s="1"/>
  <c r="L47" i="56"/>
  <c r="M47" i="56" s="1"/>
  <c r="L42" i="56"/>
  <c r="M42" i="56" s="1"/>
  <c r="L39" i="56"/>
  <c r="M39" i="56" s="1"/>
  <c r="M44" i="56"/>
  <c r="M38" i="56"/>
  <c r="L51" i="56"/>
  <c r="M51" i="56" s="1"/>
  <c r="L45" i="56"/>
  <c r="M45" i="56" s="1"/>
  <c r="M50" i="56"/>
  <c r="M43" i="56"/>
  <c r="M37" i="56"/>
  <c r="M55" i="56"/>
  <c r="M49" i="56"/>
  <c r="M12" i="56"/>
  <c r="L33" i="56"/>
  <c r="M33" i="56" s="1"/>
  <c r="K18" i="53"/>
  <c r="M12" i="53"/>
  <c r="B15" i="58" l="1"/>
  <c r="C15" i="58" s="1"/>
  <c r="M269" i="56"/>
  <c r="M18" i="53"/>
  <c r="K25" i="52" l="1"/>
  <c r="L25" i="52" s="1"/>
  <c r="M25" i="52" s="1"/>
  <c r="I25" i="52"/>
  <c r="J25" i="52" s="1"/>
  <c r="K23" i="52"/>
  <c r="L23" i="52" s="1"/>
  <c r="I23" i="52"/>
  <c r="J23" i="52" s="1"/>
  <c r="K21" i="52"/>
  <c r="I21" i="52"/>
  <c r="J21" i="52" s="1"/>
  <c r="K20" i="52"/>
  <c r="L20" i="52" s="1"/>
  <c r="I20" i="52"/>
  <c r="J20" i="52" s="1"/>
  <c r="K18" i="52"/>
  <c r="L18" i="52" s="1"/>
  <c r="M18" i="52" s="1"/>
  <c r="I18" i="52"/>
  <c r="J18" i="52" s="1"/>
  <c r="K17" i="52"/>
  <c r="I17" i="52"/>
  <c r="J17" i="52" s="1"/>
  <c r="K15" i="52"/>
  <c r="L15" i="52" s="1"/>
  <c r="I15" i="52"/>
  <c r="J15" i="52" s="1"/>
  <c r="K14" i="52"/>
  <c r="I14" i="52"/>
  <c r="J14" i="52" s="1"/>
  <c r="K12" i="52"/>
  <c r="L12" i="52" s="1"/>
  <c r="M12" i="52" s="1"/>
  <c r="I12" i="52"/>
  <c r="J12" i="52" s="1"/>
  <c r="M40" i="51"/>
  <c r="M41" i="51"/>
  <c r="M42" i="51"/>
  <c r="M43" i="51"/>
  <c r="M44" i="51"/>
  <c r="M45" i="51"/>
  <c r="M46" i="51"/>
  <c r="M47" i="51"/>
  <c r="M49" i="51"/>
  <c r="M50" i="51"/>
  <c r="M51" i="51"/>
  <c r="M53" i="51"/>
  <c r="M54" i="51"/>
  <c r="M55" i="51"/>
  <c r="M56" i="51"/>
  <c r="M57" i="51"/>
  <c r="M59" i="51"/>
  <c r="M61" i="51"/>
  <c r="M62" i="51"/>
  <c r="M64" i="51"/>
  <c r="M65" i="51"/>
  <c r="M66" i="51"/>
  <c r="M68" i="51"/>
  <c r="M69" i="51"/>
  <c r="M71" i="51"/>
  <c r="M72" i="51"/>
  <c r="M73" i="51"/>
  <c r="M74" i="51"/>
  <c r="M76" i="51"/>
  <c r="M77" i="51"/>
  <c r="M79" i="51"/>
  <c r="L40" i="51"/>
  <c r="L41" i="51"/>
  <c r="L42" i="51"/>
  <c r="L43" i="51"/>
  <c r="L44" i="51"/>
  <c r="L45" i="51"/>
  <c r="L46" i="51"/>
  <c r="L47" i="51"/>
  <c r="L49" i="51"/>
  <c r="L50" i="51"/>
  <c r="L51" i="51"/>
  <c r="L53" i="51"/>
  <c r="L54" i="51"/>
  <c r="L55" i="51"/>
  <c r="L56" i="51"/>
  <c r="L57" i="51"/>
  <c r="L59" i="51"/>
  <c r="L61" i="51"/>
  <c r="L62" i="51"/>
  <c r="L64" i="51"/>
  <c r="L65" i="51"/>
  <c r="L66" i="51"/>
  <c r="L68" i="51"/>
  <c r="L69" i="51"/>
  <c r="L71" i="51"/>
  <c r="L72" i="51"/>
  <c r="L73" i="51"/>
  <c r="L74" i="51"/>
  <c r="L76" i="51"/>
  <c r="L77" i="51"/>
  <c r="L79" i="51"/>
  <c r="K40" i="51"/>
  <c r="K41" i="51"/>
  <c r="K42" i="51"/>
  <c r="K43" i="51"/>
  <c r="K44" i="51"/>
  <c r="K45" i="51"/>
  <c r="K46" i="51"/>
  <c r="K47" i="51"/>
  <c r="K49" i="51"/>
  <c r="K50" i="51"/>
  <c r="K51" i="51"/>
  <c r="K53" i="51"/>
  <c r="K54" i="51"/>
  <c r="K55" i="51"/>
  <c r="K56" i="51"/>
  <c r="K57" i="51"/>
  <c r="K59" i="51"/>
  <c r="K61" i="51"/>
  <c r="K62" i="51"/>
  <c r="K64" i="51"/>
  <c r="K65" i="51"/>
  <c r="K66" i="51"/>
  <c r="K68" i="51"/>
  <c r="K69" i="51"/>
  <c r="K71" i="51"/>
  <c r="K72" i="51"/>
  <c r="K73" i="51"/>
  <c r="K74" i="51"/>
  <c r="K76" i="51"/>
  <c r="K77" i="51"/>
  <c r="K79" i="51"/>
  <c r="K80" i="51"/>
  <c r="L80" i="51" s="1"/>
  <c r="J40" i="51"/>
  <c r="J41" i="51"/>
  <c r="J42" i="51"/>
  <c r="J43" i="51"/>
  <c r="J44" i="51"/>
  <c r="J45" i="51"/>
  <c r="J46" i="51"/>
  <c r="J47" i="51"/>
  <c r="J49" i="51"/>
  <c r="J50" i="51"/>
  <c r="J51" i="51"/>
  <c r="J53" i="51"/>
  <c r="J54" i="51"/>
  <c r="J55" i="51"/>
  <c r="J56" i="51"/>
  <c r="J57" i="51"/>
  <c r="J59" i="51"/>
  <c r="J61" i="51"/>
  <c r="J62" i="51"/>
  <c r="J64" i="51"/>
  <c r="J65" i="51"/>
  <c r="J66" i="51"/>
  <c r="J68" i="51"/>
  <c r="J69" i="51"/>
  <c r="J71" i="51"/>
  <c r="J72" i="51"/>
  <c r="J73" i="51"/>
  <c r="J74" i="51"/>
  <c r="J76" i="51"/>
  <c r="J77" i="51"/>
  <c r="J79" i="51"/>
  <c r="I40" i="51"/>
  <c r="I41" i="51"/>
  <c r="I42" i="51"/>
  <c r="I43" i="51"/>
  <c r="I44" i="51"/>
  <c r="I45" i="51"/>
  <c r="I46" i="51"/>
  <c r="I47" i="51"/>
  <c r="I49" i="51"/>
  <c r="I50" i="51"/>
  <c r="I51" i="51"/>
  <c r="I53" i="51"/>
  <c r="I54" i="51"/>
  <c r="I55" i="51"/>
  <c r="I56" i="51"/>
  <c r="I57" i="51"/>
  <c r="I59" i="51"/>
  <c r="I61" i="51"/>
  <c r="I62" i="51"/>
  <c r="I64" i="51"/>
  <c r="I65" i="51"/>
  <c r="I66" i="51"/>
  <c r="I68" i="51"/>
  <c r="I69" i="51"/>
  <c r="I71" i="51"/>
  <c r="I72" i="51"/>
  <c r="I73" i="51"/>
  <c r="I74" i="51"/>
  <c r="I76" i="51"/>
  <c r="I77" i="51"/>
  <c r="I79" i="51"/>
  <c r="I80" i="51"/>
  <c r="J80" i="51" s="1"/>
  <c r="M22" i="51"/>
  <c r="M23" i="51"/>
  <c r="M24" i="51"/>
  <c r="M25" i="51"/>
  <c r="M26" i="51"/>
  <c r="M27" i="51"/>
  <c r="M28" i="51"/>
  <c r="M29" i="51"/>
  <c r="M30" i="51"/>
  <c r="L23" i="51"/>
  <c r="L24" i="51"/>
  <c r="L25" i="51"/>
  <c r="L27" i="51"/>
  <c r="L29" i="51"/>
  <c r="K23" i="51"/>
  <c r="K24" i="51"/>
  <c r="K25" i="51"/>
  <c r="K27" i="51"/>
  <c r="K29" i="51"/>
  <c r="J23" i="51"/>
  <c r="J24" i="51"/>
  <c r="J25" i="51"/>
  <c r="J27" i="51"/>
  <c r="J29" i="51"/>
  <c r="I23" i="51"/>
  <c r="I24" i="51"/>
  <c r="I25" i="51"/>
  <c r="I27" i="51"/>
  <c r="I29" i="51"/>
  <c r="J20" i="51"/>
  <c r="I20" i="51"/>
  <c r="K20" i="51"/>
  <c r="L20" i="51"/>
  <c r="M20" i="51"/>
  <c r="K38" i="51"/>
  <c r="I38" i="51"/>
  <c r="J38" i="51" s="1"/>
  <c r="K37" i="51"/>
  <c r="I37" i="51"/>
  <c r="J37" i="51" s="1"/>
  <c r="K35" i="51"/>
  <c r="L35" i="51" s="1"/>
  <c r="M35" i="51" s="1"/>
  <c r="I35" i="51"/>
  <c r="J35" i="51" s="1"/>
  <c r="K34" i="51"/>
  <c r="L34" i="51" s="1"/>
  <c r="M34" i="51" s="1"/>
  <c r="I34" i="51"/>
  <c r="J34" i="51" s="1"/>
  <c r="K33" i="51"/>
  <c r="I33" i="51"/>
  <c r="J33" i="51" s="1"/>
  <c r="K32" i="51"/>
  <c r="I32" i="51"/>
  <c r="J32" i="51" s="1"/>
  <c r="K30" i="51"/>
  <c r="I30" i="51"/>
  <c r="J30" i="51" s="1"/>
  <c r="K21" i="51"/>
  <c r="I21" i="51"/>
  <c r="J21" i="51" s="1"/>
  <c r="K19" i="51"/>
  <c r="I19" i="51"/>
  <c r="J19" i="51" s="1"/>
  <c r="K17" i="51"/>
  <c r="L17" i="51" s="1"/>
  <c r="M17" i="51" s="1"/>
  <c r="I17" i="51"/>
  <c r="J17" i="51" s="1"/>
  <c r="K16" i="51"/>
  <c r="L16" i="51" s="1"/>
  <c r="M16" i="51" s="1"/>
  <c r="I16" i="51"/>
  <c r="J16" i="51" s="1"/>
  <c r="K15" i="51"/>
  <c r="I15" i="51"/>
  <c r="J15" i="51" s="1"/>
  <c r="K13" i="51"/>
  <c r="L13" i="51" s="1"/>
  <c r="M13" i="51" s="1"/>
  <c r="I13" i="51"/>
  <c r="J13" i="51" s="1"/>
  <c r="K12" i="51"/>
  <c r="I12" i="51"/>
  <c r="J12" i="51" s="1"/>
  <c r="K40" i="50"/>
  <c r="J40" i="50"/>
  <c r="I40" i="50"/>
  <c r="K43" i="50"/>
  <c r="J43" i="50"/>
  <c r="I43" i="50"/>
  <c r="K44" i="50"/>
  <c r="I44" i="50"/>
  <c r="J44" i="50" s="1"/>
  <c r="K41" i="50"/>
  <c r="I41" i="50"/>
  <c r="J41" i="50" s="1"/>
  <c r="K38" i="50"/>
  <c r="I38" i="50"/>
  <c r="J38" i="50" s="1"/>
  <c r="K37" i="50"/>
  <c r="I37" i="50"/>
  <c r="J37" i="50" s="1"/>
  <c r="K36" i="50"/>
  <c r="I36" i="50"/>
  <c r="J36" i="50" s="1"/>
  <c r="K35" i="50"/>
  <c r="I35" i="50"/>
  <c r="J35" i="50" s="1"/>
  <c r="K33" i="50"/>
  <c r="I33" i="50"/>
  <c r="J33" i="50" s="1"/>
  <c r="K31" i="50"/>
  <c r="I31" i="50"/>
  <c r="J31" i="50" s="1"/>
  <c r="K20" i="50"/>
  <c r="I20" i="50"/>
  <c r="J20" i="50" s="1"/>
  <c r="K19" i="50"/>
  <c r="I19" i="50"/>
  <c r="J19" i="50" s="1"/>
  <c r="K15" i="50"/>
  <c r="I15" i="50"/>
  <c r="J15" i="50" s="1"/>
  <c r="K30" i="50"/>
  <c r="I30" i="50"/>
  <c r="J30" i="50" s="1"/>
  <c r="K14" i="50"/>
  <c r="I14" i="50"/>
  <c r="J14" i="50" s="1"/>
  <c r="K45" i="50"/>
  <c r="L45" i="50" s="1"/>
  <c r="M45" i="50" s="1"/>
  <c r="I45" i="50"/>
  <c r="J45" i="50" s="1"/>
  <c r="K28" i="50"/>
  <c r="L28" i="50" s="1"/>
  <c r="I28" i="50"/>
  <c r="J28" i="50" s="1"/>
  <c r="K26" i="50"/>
  <c r="I26" i="50"/>
  <c r="J26" i="50" s="1"/>
  <c r="K25" i="50"/>
  <c r="I25" i="50"/>
  <c r="J25" i="50" s="1"/>
  <c r="K23" i="50"/>
  <c r="L23" i="50" s="1"/>
  <c r="M23" i="50" s="1"/>
  <c r="I23" i="50"/>
  <c r="J23" i="50" s="1"/>
  <c r="K22" i="50"/>
  <c r="L22" i="50" s="1"/>
  <c r="I22" i="50"/>
  <c r="J22" i="50" s="1"/>
  <c r="K21" i="50"/>
  <c r="I21" i="50"/>
  <c r="J21" i="50" s="1"/>
  <c r="K17" i="50"/>
  <c r="I17" i="50"/>
  <c r="J17" i="50" s="1"/>
  <c r="K16" i="50"/>
  <c r="I16" i="50"/>
  <c r="J16" i="50" s="1"/>
  <c r="K13" i="50"/>
  <c r="L13" i="50" s="1"/>
  <c r="M13" i="50" s="1"/>
  <c r="I13" i="50"/>
  <c r="J13" i="50" s="1"/>
  <c r="K12" i="50"/>
  <c r="I12" i="50"/>
  <c r="J12" i="50" s="1"/>
  <c r="I16" i="49"/>
  <c r="J16" i="49"/>
  <c r="K16" i="49"/>
  <c r="L16" i="49"/>
  <c r="M16" i="49"/>
  <c r="J23" i="49"/>
  <c r="I23" i="49"/>
  <c r="I24" i="49"/>
  <c r="J24" i="49" s="1"/>
  <c r="K24" i="49"/>
  <c r="L24" i="49" s="1"/>
  <c r="K23" i="49"/>
  <c r="L23" i="49"/>
  <c r="M23" i="49"/>
  <c r="K14" i="49"/>
  <c r="I14" i="49"/>
  <c r="J14" i="49" s="1"/>
  <c r="K15" i="49"/>
  <c r="L15" i="49" s="1"/>
  <c r="M15" i="49" s="1"/>
  <c r="I15" i="49"/>
  <c r="J15" i="49" s="1"/>
  <c r="K13" i="49"/>
  <c r="I13" i="49"/>
  <c r="J13" i="49" s="1"/>
  <c r="K29" i="49"/>
  <c r="I29" i="49"/>
  <c r="J29" i="49" s="1"/>
  <c r="K27" i="49"/>
  <c r="L27" i="49" s="1"/>
  <c r="M27" i="49" s="1"/>
  <c r="I27" i="49"/>
  <c r="J27" i="49" s="1"/>
  <c r="K25" i="49"/>
  <c r="L25" i="49" s="1"/>
  <c r="M25" i="49" s="1"/>
  <c r="I25" i="49"/>
  <c r="J25" i="49" s="1"/>
  <c r="K22" i="49"/>
  <c r="I22" i="49"/>
  <c r="J22" i="49" s="1"/>
  <c r="K20" i="49"/>
  <c r="L20" i="49" s="1"/>
  <c r="I20" i="49"/>
  <c r="J20" i="49" s="1"/>
  <c r="K19" i="49"/>
  <c r="I19" i="49"/>
  <c r="J19" i="49" s="1"/>
  <c r="K18" i="49"/>
  <c r="L18" i="49" s="1"/>
  <c r="M18" i="49" s="1"/>
  <c r="I18" i="49"/>
  <c r="J18" i="49" s="1"/>
  <c r="K12" i="49"/>
  <c r="I12" i="49"/>
  <c r="J12" i="49" s="1"/>
  <c r="M22" i="47"/>
  <c r="M23" i="47"/>
  <c r="M24" i="47"/>
  <c r="M25" i="47"/>
  <c r="M26" i="47"/>
  <c r="M27" i="47"/>
  <c r="L22" i="47"/>
  <c r="L23" i="47"/>
  <c r="L24" i="47"/>
  <c r="L25" i="47"/>
  <c r="L26" i="47"/>
  <c r="L27" i="47"/>
  <c r="K22" i="47"/>
  <c r="K23" i="47"/>
  <c r="K24" i="47"/>
  <c r="K25" i="47"/>
  <c r="K26" i="47"/>
  <c r="K27" i="47"/>
  <c r="J22" i="47"/>
  <c r="J23" i="47"/>
  <c r="J24" i="47"/>
  <c r="J25" i="47"/>
  <c r="J26" i="47"/>
  <c r="J27" i="47"/>
  <c r="I22" i="47"/>
  <c r="I23" i="47"/>
  <c r="I24" i="47"/>
  <c r="I25" i="47"/>
  <c r="I26" i="47"/>
  <c r="I27" i="47"/>
  <c r="M80" i="51" l="1"/>
  <c r="K82" i="51"/>
  <c r="B13" i="58" s="1"/>
  <c r="C13" i="58" s="1"/>
  <c r="L17" i="52"/>
  <c r="M17" i="52" s="1"/>
  <c r="L14" i="52"/>
  <c r="M14" i="52" s="1"/>
  <c r="M15" i="52"/>
  <c r="L21" i="52"/>
  <c r="M21" i="52" s="1"/>
  <c r="M23" i="52"/>
  <c r="M20" i="52"/>
  <c r="K27" i="52"/>
  <c r="B14" i="58" s="1"/>
  <c r="C14" i="58" s="1"/>
  <c r="L12" i="51"/>
  <c r="M12" i="51" s="1"/>
  <c r="L15" i="51"/>
  <c r="M15" i="51" s="1"/>
  <c r="L21" i="51"/>
  <c r="M21" i="51" s="1"/>
  <c r="L33" i="51"/>
  <c r="M33" i="51" s="1"/>
  <c r="L19" i="51"/>
  <c r="M19" i="51" s="1"/>
  <c r="L32" i="51"/>
  <c r="M32" i="51" s="1"/>
  <c r="L30" i="51"/>
  <c r="L38" i="51"/>
  <c r="M38" i="51" s="1"/>
  <c r="L37" i="51"/>
  <c r="M37" i="51" s="1"/>
  <c r="L44" i="50"/>
  <c r="M44" i="50" s="1"/>
  <c r="L40" i="50"/>
  <c r="M40" i="50" s="1"/>
  <c r="L43" i="50"/>
  <c r="M43" i="50" s="1"/>
  <c r="M41" i="50"/>
  <c r="L41" i="50"/>
  <c r="L38" i="50"/>
  <c r="M38" i="50" s="1"/>
  <c r="L37" i="50"/>
  <c r="M37" i="50" s="1"/>
  <c r="L36" i="50"/>
  <c r="M36" i="50" s="1"/>
  <c r="L35" i="50"/>
  <c r="M35" i="50" s="1"/>
  <c r="L33" i="50"/>
  <c r="M33" i="50" s="1"/>
  <c r="L31" i="50"/>
  <c r="M31" i="50" s="1"/>
  <c r="L20" i="50"/>
  <c r="M20" i="50" s="1"/>
  <c r="L25" i="50"/>
  <c r="M25" i="50" s="1"/>
  <c r="L19" i="50"/>
  <c r="M19" i="50" s="1"/>
  <c r="L15" i="50"/>
  <c r="M15" i="50" s="1"/>
  <c r="L30" i="50"/>
  <c r="M30" i="50" s="1"/>
  <c r="L14" i="50"/>
  <c r="M14" i="50" s="1"/>
  <c r="K47" i="50"/>
  <c r="B12" i="58" s="1"/>
  <c r="C12" i="58" s="1"/>
  <c r="L21" i="50"/>
  <c r="M21" i="50" s="1"/>
  <c r="M22" i="50"/>
  <c r="M28" i="50"/>
  <c r="L17" i="50"/>
  <c r="M17" i="50" s="1"/>
  <c r="L16" i="50"/>
  <c r="M16" i="50" s="1"/>
  <c r="L26" i="50"/>
  <c r="M26" i="50" s="1"/>
  <c r="L12" i="50"/>
  <c r="M12" i="50" s="1"/>
  <c r="M24" i="49"/>
  <c r="L19" i="49"/>
  <c r="M19" i="49" s="1"/>
  <c r="K31" i="49"/>
  <c r="B11" i="58" s="1"/>
  <c r="C11" i="58" s="1"/>
  <c r="L13" i="49"/>
  <c r="M13" i="49" s="1"/>
  <c r="L14" i="49"/>
  <c r="M14" i="49" s="1"/>
  <c r="L12" i="49"/>
  <c r="M12" i="49" s="1"/>
  <c r="L22" i="49"/>
  <c r="M22" i="49" s="1"/>
  <c r="M20" i="49"/>
  <c r="L29" i="49"/>
  <c r="M29" i="49" s="1"/>
  <c r="M27" i="52" l="1"/>
  <c r="M82" i="51"/>
  <c r="M47" i="50"/>
  <c r="M31" i="49"/>
  <c r="K12" i="47" l="1"/>
  <c r="I12" i="47"/>
  <c r="J12" i="47" s="1"/>
  <c r="K33" i="47"/>
  <c r="L33" i="47" s="1"/>
  <c r="M33" i="47" s="1"/>
  <c r="I33" i="47"/>
  <c r="J33" i="47" s="1"/>
  <c r="K32" i="47"/>
  <c r="L32" i="47" s="1"/>
  <c r="M32" i="47" s="1"/>
  <c r="I32" i="47"/>
  <c r="J32" i="47" s="1"/>
  <c r="K31" i="47"/>
  <c r="L31" i="47" s="1"/>
  <c r="I31" i="47"/>
  <c r="J31" i="47" s="1"/>
  <c r="K30" i="47"/>
  <c r="I30" i="47"/>
  <c r="J30" i="47" s="1"/>
  <c r="K29" i="47"/>
  <c r="I29" i="47"/>
  <c r="J29" i="47" s="1"/>
  <c r="K28" i="47"/>
  <c r="I28" i="47"/>
  <c r="J28" i="47" s="1"/>
  <c r="K20" i="47"/>
  <c r="I20" i="47"/>
  <c r="J20" i="47" s="1"/>
  <c r="K19" i="47"/>
  <c r="L19" i="47" s="1"/>
  <c r="M19" i="47" s="1"/>
  <c r="I19" i="47"/>
  <c r="J19" i="47" s="1"/>
  <c r="K18" i="47"/>
  <c r="L18" i="47" s="1"/>
  <c r="M18" i="47" s="1"/>
  <c r="I18" i="47"/>
  <c r="J18" i="47" s="1"/>
  <c r="K17" i="47"/>
  <c r="I17" i="47"/>
  <c r="J17" i="47" s="1"/>
  <c r="K16" i="47"/>
  <c r="I16" i="47"/>
  <c r="J16" i="47" s="1"/>
  <c r="K15" i="47"/>
  <c r="I15" i="47"/>
  <c r="J15" i="47" s="1"/>
  <c r="K13" i="47"/>
  <c r="I13" i="47"/>
  <c r="J13" i="47" s="1"/>
  <c r="K52" i="46"/>
  <c r="I52" i="46"/>
  <c r="J52" i="46" s="1"/>
  <c r="K51" i="46"/>
  <c r="I51" i="46"/>
  <c r="J51" i="46" s="1"/>
  <c r="K50" i="46"/>
  <c r="L50" i="46" s="1"/>
  <c r="M50" i="46" s="1"/>
  <c r="I50" i="46"/>
  <c r="J50" i="46" s="1"/>
  <c r="I47" i="46"/>
  <c r="J47" i="46" s="1"/>
  <c r="K47" i="46"/>
  <c r="L47" i="46" s="1"/>
  <c r="I42" i="46"/>
  <c r="J42" i="46" s="1"/>
  <c r="I43" i="46"/>
  <c r="J43" i="46" s="1"/>
  <c r="K43" i="46"/>
  <c r="L43" i="46" s="1"/>
  <c r="K42" i="46"/>
  <c r="L42" i="46"/>
  <c r="M42" i="46"/>
  <c r="K35" i="47" l="1"/>
  <c r="B10" i="58" s="1"/>
  <c r="C10" i="58" s="1"/>
  <c r="L12" i="47"/>
  <c r="M12" i="47" s="1"/>
  <c r="L16" i="47"/>
  <c r="M16" i="47" s="1"/>
  <c r="L30" i="47"/>
  <c r="M30" i="47" s="1"/>
  <c r="M31" i="47"/>
  <c r="L15" i="47"/>
  <c r="M15" i="47" s="1"/>
  <c r="L20" i="47"/>
  <c r="M20" i="47" s="1"/>
  <c r="L29" i="47"/>
  <c r="M29" i="47" s="1"/>
  <c r="L13" i="47"/>
  <c r="M13" i="47" s="1"/>
  <c r="L28" i="47"/>
  <c r="M28" i="47" s="1"/>
  <c r="L17" i="47"/>
  <c r="M17" i="47" s="1"/>
  <c r="L52" i="46"/>
  <c r="M52" i="46" s="1"/>
  <c r="L51" i="46"/>
  <c r="M51" i="46" s="1"/>
  <c r="M47" i="46"/>
  <c r="M43" i="46"/>
  <c r="I34" i="46"/>
  <c r="J34" i="46" s="1"/>
  <c r="I35" i="46"/>
  <c r="J35" i="46" s="1"/>
  <c r="I36" i="46"/>
  <c r="J36" i="46" s="1"/>
  <c r="I37" i="46"/>
  <c r="J37" i="46" s="1"/>
  <c r="I30" i="46"/>
  <c r="J30" i="46" s="1"/>
  <c r="K37" i="46"/>
  <c r="L37" i="46" s="1"/>
  <c r="K36" i="46"/>
  <c r="L36" i="46"/>
  <c r="M36" i="46"/>
  <c r="K35" i="46"/>
  <c r="L35" i="46" s="1"/>
  <c r="K34" i="46"/>
  <c r="L34" i="46" s="1"/>
  <c r="K30" i="46"/>
  <c r="L30" i="46" s="1"/>
  <c r="I16" i="46"/>
  <c r="J16" i="46"/>
  <c r="K16" i="46"/>
  <c r="L16" i="46" s="1"/>
  <c r="K27" i="46"/>
  <c r="I27" i="46"/>
  <c r="J27" i="46" s="1"/>
  <c r="K26" i="46"/>
  <c r="I26" i="46"/>
  <c r="J26" i="46" s="1"/>
  <c r="K25" i="46"/>
  <c r="I25" i="46"/>
  <c r="J25" i="46" s="1"/>
  <c r="K24" i="46"/>
  <c r="I24" i="46"/>
  <c r="J24" i="46" s="1"/>
  <c r="K23" i="46"/>
  <c r="L23" i="46" s="1"/>
  <c r="M23" i="46" s="1"/>
  <c r="I23" i="46"/>
  <c r="J23" i="46" s="1"/>
  <c r="K22" i="46"/>
  <c r="I22" i="46"/>
  <c r="J22" i="46" s="1"/>
  <c r="K21" i="46"/>
  <c r="I21" i="46"/>
  <c r="J21" i="46" s="1"/>
  <c r="K20" i="46"/>
  <c r="I20" i="46"/>
  <c r="J20" i="46" s="1"/>
  <c r="K29" i="46"/>
  <c r="I29" i="46"/>
  <c r="J29" i="46" s="1"/>
  <c r="K28" i="46"/>
  <c r="I28" i="46"/>
  <c r="J28" i="46" s="1"/>
  <c r="K19" i="46"/>
  <c r="I19" i="46"/>
  <c r="J19" i="46" s="1"/>
  <c r="K18" i="46"/>
  <c r="I18" i="46"/>
  <c r="J18" i="46" s="1"/>
  <c r="K17" i="46"/>
  <c r="I17" i="46"/>
  <c r="J17" i="46" s="1"/>
  <c r="K48" i="46"/>
  <c r="I48" i="46"/>
  <c r="J48" i="46" s="1"/>
  <c r="K46" i="46"/>
  <c r="I46" i="46"/>
  <c r="J46" i="46" s="1"/>
  <c r="K44" i="46"/>
  <c r="L44" i="46" s="1"/>
  <c r="M44" i="46" s="1"/>
  <c r="I44" i="46"/>
  <c r="J44" i="46" s="1"/>
  <c r="K41" i="46"/>
  <c r="L41" i="46" s="1"/>
  <c r="M41" i="46" s="1"/>
  <c r="I41" i="46"/>
  <c r="J41" i="46" s="1"/>
  <c r="K39" i="46"/>
  <c r="L39" i="46" s="1"/>
  <c r="M39" i="46" s="1"/>
  <c r="I39" i="46"/>
  <c r="J39" i="46" s="1"/>
  <c r="K38" i="46"/>
  <c r="I38" i="46"/>
  <c r="J38" i="46" s="1"/>
  <c r="K33" i="46"/>
  <c r="I33" i="46"/>
  <c r="J33" i="46" s="1"/>
  <c r="K31" i="46"/>
  <c r="L31" i="46" s="1"/>
  <c r="M31" i="46" s="1"/>
  <c r="I31" i="46"/>
  <c r="J31" i="46" s="1"/>
  <c r="K14" i="46"/>
  <c r="L14" i="46" s="1"/>
  <c r="M14" i="46" s="1"/>
  <c r="I14" i="46"/>
  <c r="J14" i="46" s="1"/>
  <c r="K12" i="46"/>
  <c r="L12" i="46" s="1"/>
  <c r="M12" i="46" s="1"/>
  <c r="I12" i="46"/>
  <c r="J12" i="46" s="1"/>
  <c r="M35" i="47" l="1"/>
  <c r="M16" i="46"/>
  <c r="M34" i="46"/>
  <c r="M37" i="46"/>
  <c r="M35" i="46"/>
  <c r="M30" i="46"/>
  <c r="L27" i="46"/>
  <c r="M27" i="46" s="1"/>
  <c r="L26" i="46"/>
  <c r="M26" i="46" s="1"/>
  <c r="L25" i="46"/>
  <c r="M25" i="46" s="1"/>
  <c r="L24" i="46"/>
  <c r="M24" i="46" s="1"/>
  <c r="L22" i="46"/>
  <c r="M22" i="46" s="1"/>
  <c r="L21" i="46"/>
  <c r="M21" i="46" s="1"/>
  <c r="L20" i="46"/>
  <c r="M20" i="46" s="1"/>
  <c r="L29" i="46"/>
  <c r="M29" i="46" s="1"/>
  <c r="L28" i="46"/>
  <c r="M28" i="46" s="1"/>
  <c r="L19" i="46"/>
  <c r="M19" i="46" s="1"/>
  <c r="L18" i="46"/>
  <c r="M18" i="46" s="1"/>
  <c r="L17" i="46"/>
  <c r="M17" i="46" s="1"/>
  <c r="L38" i="46"/>
  <c r="M38" i="46" s="1"/>
  <c r="L33" i="46"/>
  <c r="M33" i="46" s="1"/>
  <c r="L48" i="46"/>
  <c r="M48" i="46" s="1"/>
  <c r="L46" i="46"/>
  <c r="M46" i="46" s="1"/>
  <c r="K54" i="46"/>
  <c r="B9" i="58" s="1"/>
  <c r="C9" i="58" s="1"/>
  <c r="I14" i="40"/>
  <c r="J14" i="40" s="1"/>
  <c r="I16" i="40"/>
  <c r="J16" i="40" s="1"/>
  <c r="I17" i="40"/>
  <c r="J17" i="40" s="1"/>
  <c r="I19" i="40"/>
  <c r="J19" i="40" s="1"/>
  <c r="I20" i="40"/>
  <c r="J20" i="40" s="1"/>
  <c r="I21" i="40"/>
  <c r="J21" i="40" s="1"/>
  <c r="I23" i="40"/>
  <c r="J23" i="40" s="1"/>
  <c r="I24" i="40"/>
  <c r="J24" i="40" s="1"/>
  <c r="I26" i="40"/>
  <c r="J26" i="40" s="1"/>
  <c r="I27" i="40"/>
  <c r="J27" i="40" s="1"/>
  <c r="M54" i="46" l="1"/>
  <c r="K14" i="40"/>
  <c r="K16" i="40"/>
  <c r="K17" i="40"/>
  <c r="K19" i="40"/>
  <c r="K20" i="40"/>
  <c r="K21" i="40"/>
  <c r="K23" i="40"/>
  <c r="K24" i="40"/>
  <c r="K26" i="40"/>
  <c r="K27" i="40"/>
  <c r="K12" i="40"/>
  <c r="L14" i="40" l="1"/>
  <c r="M14" i="40" s="1"/>
  <c r="L16" i="40"/>
  <c r="L17" i="40"/>
  <c r="L19" i="40"/>
  <c r="M19" i="40" s="1"/>
  <c r="L20" i="40"/>
  <c r="M20" i="40" s="1"/>
  <c r="L21" i="40"/>
  <c r="L23" i="40"/>
  <c r="M23" i="40" s="1"/>
  <c r="L24" i="40"/>
  <c r="M24" i="40" s="1"/>
  <c r="L26" i="40"/>
  <c r="L27" i="40"/>
  <c r="I12" i="40"/>
  <c r="J12" i="40" s="1"/>
  <c r="M26" i="40" l="1"/>
  <c r="M17" i="40"/>
  <c r="M27" i="40"/>
  <c r="M21" i="40"/>
  <c r="M16" i="40"/>
  <c r="L12" i="40"/>
  <c r="M12" i="40" s="1"/>
  <c r="K29" i="40" l="1"/>
  <c r="B8" i="58" s="1"/>
  <c r="C8" i="58" s="1"/>
  <c r="M29" i="40" l="1"/>
  <c r="B16" i="58" l="1"/>
  <c r="B17" i="58" s="1"/>
  <c r="C16" i="58" l="1"/>
  <c r="C17" i="58" s="1"/>
</calcChain>
</file>

<file path=xl/sharedStrings.xml><?xml version="1.0" encoding="utf-8"?>
<sst xmlns="http://schemas.openxmlformats.org/spreadsheetml/2006/main" count="1783" uniqueCount="961">
  <si>
    <t>A</t>
  </si>
  <si>
    <t>B</t>
  </si>
  <si>
    <t>C</t>
  </si>
  <si>
    <t>E</t>
  </si>
  <si>
    <t>I</t>
  </si>
  <si>
    <t>J</t>
  </si>
  <si>
    <t>K</t>
  </si>
  <si>
    <t>M</t>
  </si>
  <si>
    <t>Cena za MJ</t>
  </si>
  <si>
    <t>Cena za predpokladané množstvo MJ</t>
  </si>
  <si>
    <t>bez DPH (EUR)</t>
  </si>
  <si>
    <t>DPH (EUR)</t>
  </si>
  <si>
    <t>s DPH (EUR)</t>
  </si>
  <si>
    <t xml:space="preserve">P. č. </t>
  </si>
  <si>
    <t xml:space="preserve">Verejný obstarávateľ/kupujúci: </t>
  </si>
  <si>
    <t>Univerzita Pavla Jozefa Šafárika v Košiciach</t>
  </si>
  <si>
    <r>
      <t xml:space="preserve">názov / katalóg. číslo / opis 
/ link na web produktu
</t>
    </r>
    <r>
      <rPr>
        <b/>
        <sz val="10"/>
        <color rgb="FFFF0000"/>
        <rFont val="Arial"/>
        <family val="2"/>
        <charset val="238"/>
      </rPr>
      <t>(vyplní uchádzač)</t>
    </r>
  </si>
  <si>
    <t>Merná jednotka
(MJ)</t>
  </si>
  <si>
    <t>Predpokladané množstvo MJ</t>
  </si>
  <si>
    <t>H</t>
  </si>
  <si>
    <t>ks</t>
  </si>
  <si>
    <t>D</t>
  </si>
  <si>
    <t>G</t>
  </si>
  <si>
    <t xml:space="preserve">L </t>
  </si>
  <si>
    <t>O</t>
  </si>
  <si>
    <t>G/100 x H</t>
  </si>
  <si>
    <t>G + I</t>
  </si>
  <si>
    <t>E x G</t>
  </si>
  <si>
    <t>K/100 x H</t>
  </si>
  <si>
    <t>K + L</t>
  </si>
  <si>
    <r>
      <t xml:space="preserve">Sadzba DPH (%) * 
</t>
    </r>
    <r>
      <rPr>
        <b/>
        <sz val="8"/>
        <color rgb="FFFF0000"/>
        <rFont val="Arial"/>
        <family val="2"/>
        <charset val="238"/>
      </rPr>
      <t>(vyplní uchádzač)</t>
    </r>
  </si>
  <si>
    <r>
      <t xml:space="preserve">bez DPH (EUR)
</t>
    </r>
    <r>
      <rPr>
        <b/>
        <sz val="8"/>
        <color rgb="FFFF0000"/>
        <rFont val="Arial"/>
        <family val="2"/>
        <charset val="238"/>
      </rPr>
      <t>(vyplní uchádzač)</t>
    </r>
  </si>
  <si>
    <t>špecifikácia opis a parametre položky
 podľa požiadavky verejného obstarávateľa</t>
  </si>
  <si>
    <t>Názov položky</t>
  </si>
  <si>
    <t xml:space="preserve">Predmet zákazky/dohody: </t>
  </si>
  <si>
    <t xml:space="preserve">Príloha č. 1 k RD - Špecifikácia a cena </t>
  </si>
  <si>
    <t>Základná doska 1</t>
  </si>
  <si>
    <t>Základná doska 2</t>
  </si>
  <si>
    <t>Socket LGA 1151</t>
  </si>
  <si>
    <t>Socket LGA 2066</t>
  </si>
  <si>
    <t>Socket LGA 1200</t>
  </si>
  <si>
    <t>Základná doska 3</t>
  </si>
  <si>
    <t xml:space="preserve">Základná doska 4 
</t>
  </si>
  <si>
    <t>Socket AM4</t>
  </si>
  <si>
    <t>Základná doska 5</t>
  </si>
  <si>
    <t>Základná doska 6</t>
  </si>
  <si>
    <t>Základná doska 7</t>
  </si>
  <si>
    <t>Socket LGA 1700</t>
  </si>
  <si>
    <t>Základná doska 8</t>
  </si>
  <si>
    <t>Základná doska 9</t>
  </si>
  <si>
    <t>ARM</t>
  </si>
  <si>
    <t>Základná doska 10</t>
  </si>
  <si>
    <t>Rozširujúca doska PoE pre Základnú dosku 10</t>
  </si>
  <si>
    <t>cena 
kategórie spolu 
v EUR s DPH</t>
  </si>
  <si>
    <t>Procesor 1</t>
  </si>
  <si>
    <t>Procesor 2</t>
  </si>
  <si>
    <t>Socket LGA 1151 - Osobné PC (benchmark ku 17.01.2022)</t>
  </si>
  <si>
    <t>Socket LGA 1200 - Osobné PC (benchmark ku 02.02.2022)</t>
  </si>
  <si>
    <t>Procesor 3</t>
  </si>
  <si>
    <t xml:space="preserve">Procesor 4 
</t>
  </si>
  <si>
    <t xml:space="preserve">Procesor 5 
</t>
  </si>
  <si>
    <t xml:space="preserve">Procesor 6
</t>
  </si>
  <si>
    <t>Procesor 7</t>
  </si>
  <si>
    <t>Procesor 8</t>
  </si>
  <si>
    <t>Procesor 9</t>
  </si>
  <si>
    <t>Procesor 10</t>
  </si>
  <si>
    <t>Procesor 11</t>
  </si>
  <si>
    <t>Procesor 12</t>
  </si>
  <si>
    <t>Procesor 13</t>
  </si>
  <si>
    <t>Procesor 14</t>
  </si>
  <si>
    <t xml:space="preserve">Procesor 15
</t>
  </si>
  <si>
    <t xml:space="preserve">Procesor 16
</t>
  </si>
  <si>
    <t>Procesor 17</t>
  </si>
  <si>
    <t xml:space="preserve">Procesor 18
</t>
  </si>
  <si>
    <t>Socket AM4 - benchmark ku 02.02.2022</t>
  </si>
  <si>
    <t>Procesor 19</t>
  </si>
  <si>
    <t>Procesor 20</t>
  </si>
  <si>
    <t>Procesor 21</t>
  </si>
  <si>
    <t>Procesor 22</t>
  </si>
  <si>
    <t>Procesor 23</t>
  </si>
  <si>
    <t>Procesor 24</t>
  </si>
  <si>
    <t>Procesor 25</t>
  </si>
  <si>
    <t>Procesor 26</t>
  </si>
  <si>
    <t>Procesor 27</t>
  </si>
  <si>
    <t xml:space="preserve"> Procesor 28</t>
  </si>
  <si>
    <t>Procesor 29</t>
  </si>
  <si>
    <t>Socket LGA 1700 Osobné PC (benchmark ku 13.01.2022)</t>
  </si>
  <si>
    <t>Chladiče - aktívne</t>
  </si>
  <si>
    <t>Chladič 1</t>
  </si>
  <si>
    <t>Chladič 2</t>
  </si>
  <si>
    <t>Chladič 3</t>
  </si>
  <si>
    <t>Chladiaca pasta 1</t>
  </si>
  <si>
    <t>Chladiaca pasta 2</t>
  </si>
  <si>
    <t>Chladiaca pasta 3</t>
  </si>
  <si>
    <t>Chladiaca pasta</t>
  </si>
  <si>
    <t>Jack Spojka</t>
  </si>
  <si>
    <t>Rozdvojka jack</t>
  </si>
  <si>
    <t>Spojka Jack 3,5mm</t>
  </si>
  <si>
    <t>Kábel predlžovací Jack 3.5mm -  Jack 3.5mm</t>
  </si>
  <si>
    <t>Kábel predlžovací 1</t>
  </si>
  <si>
    <t>Kábel predlžovací 2</t>
  </si>
  <si>
    <t>Kábel predlžovací 3</t>
  </si>
  <si>
    <t>Kábel prepojovací 1</t>
  </si>
  <si>
    <t>Kábel prepojovací 2</t>
  </si>
  <si>
    <t>Kábel prepojovací 3</t>
  </si>
  <si>
    <t>Audio</t>
  </si>
  <si>
    <t>Audio kábel XLR M/XLR F 1</t>
  </si>
  <si>
    <t>Audio kábel XLR M/XLR F 2</t>
  </si>
  <si>
    <t>Audio kábel XLR F/Jack Stereo 6.3mm Male 1</t>
  </si>
  <si>
    <t>Audio kábel XLR F/Jack Stereo 6.3mm Male 2</t>
  </si>
  <si>
    <t>Audio kábel Jack 6.3mm M/Jack 6.3mm M</t>
  </si>
  <si>
    <t>Mikrofón 1</t>
  </si>
  <si>
    <t>Mikrofón 2</t>
  </si>
  <si>
    <t>Mikrofón k PC1</t>
  </si>
  <si>
    <t>Mikrofón k PC2</t>
  </si>
  <si>
    <t>Konferenčný mikrofón 1</t>
  </si>
  <si>
    <t>Konferenčný mikrofón 2</t>
  </si>
  <si>
    <t>Hlasový komunikátor</t>
  </si>
  <si>
    <r>
      <t xml:space="preserve">F/F, 3.5mm/3.5mm
</t>
    </r>
    <r>
      <rPr>
        <b/>
        <sz val="10"/>
        <color theme="1"/>
        <rFont val="Arial"/>
        <family val="2"/>
        <charset val="238"/>
      </rPr>
      <t>Referenčná vzorka spĺňajúca požadovanú špecifikáciu: napríklad - Jack3.5mm-Jack3.5mm spojka F/F, adaptér, alebo ekvivalent</t>
    </r>
  </si>
  <si>
    <r>
      <t xml:space="preserve">Rozdvojka jack 3,5mm (4 pólový) na 2x3,5mm M/F, 20cm, audio, 
</t>
    </r>
    <r>
      <rPr>
        <b/>
        <sz val="10"/>
        <rFont val="Arial"/>
        <family val="2"/>
        <charset val="238"/>
      </rPr>
      <t xml:space="preserve">Referenčná vzorka spĺňajúca požadovanú špecifikáciu: napríklad kabel GEMBIRD rozdvojka jack 3,5mm (4 pólový) na 2x3,5mm M/F, 20cm, audio </t>
    </r>
    <r>
      <rPr>
        <sz val="10"/>
        <rFont val="Arial"/>
        <family val="2"/>
        <charset val="238"/>
      </rPr>
      <t>,</t>
    </r>
    <r>
      <rPr>
        <b/>
        <sz val="10"/>
        <rFont val="Arial"/>
        <family val="2"/>
        <charset val="238"/>
      </rPr>
      <t xml:space="preserve"> alebo ekvivalent</t>
    </r>
  </si>
  <si>
    <r>
      <t xml:space="preserve">M/F, dĺžka: 2m
</t>
    </r>
    <r>
      <rPr>
        <b/>
        <sz val="10"/>
        <color theme="1"/>
        <rFont val="Arial"/>
        <family val="2"/>
        <charset val="238"/>
      </rPr>
      <t>Referenčná vzorka spĺňajúca požadovanú špecifikáciu: napríklad - Jack3.5mm-Jack3.5mm kábel M/F, 2.0m, predlžovací, alebo ekvivalent</t>
    </r>
  </si>
  <si>
    <r>
      <t xml:space="preserve">M/F, dĺžka: min. 5m
</t>
    </r>
    <r>
      <rPr>
        <b/>
        <sz val="10"/>
        <color theme="1"/>
        <rFont val="Arial"/>
        <family val="2"/>
        <charset val="238"/>
      </rPr>
      <t>Referenčná vzorka spĺňajúca požadovanú špecifikáciu: napríklad - Jack3.5mm-Jack3.5mm kábel M/F, 5.0m, predlžovací, alebo ekvivalent</t>
    </r>
  </si>
  <si>
    <r>
      <t xml:space="preserve">M/F, dĺžka: min. 10m
</t>
    </r>
    <r>
      <rPr>
        <b/>
        <sz val="10"/>
        <color theme="1"/>
        <rFont val="Arial"/>
        <family val="2"/>
        <charset val="238"/>
      </rPr>
      <t>Referenčná vzorka spĺňajúca požadovanú špecifikáciu: napríklad - Jack3.5mm-Jack3.5mm kábel M/F, 10.0m, predlžovací, alebo ekvivalent</t>
    </r>
  </si>
  <si>
    <r>
      <t xml:space="preserve">M/M, dĺžka: 2m
</t>
    </r>
    <r>
      <rPr>
        <b/>
        <sz val="10"/>
        <color theme="1"/>
        <rFont val="Arial"/>
        <family val="2"/>
        <charset val="238"/>
      </rPr>
      <t>Referenčná vzorka spĺňajúca požadovanú špecifikáciu: napríklad - Jack3.5mm-Jack3.5mm kábel M/M, 2.0m, prepojovací, alebo ekvivalent</t>
    </r>
  </si>
  <si>
    <r>
      <t xml:space="preserve">M/M, dĺžka: min. 5m
</t>
    </r>
    <r>
      <rPr>
        <b/>
        <sz val="10"/>
        <color theme="1"/>
        <rFont val="Arial"/>
        <family val="2"/>
        <charset val="238"/>
      </rPr>
      <t>Referenčná vzorka spĺňajúca požadovanú špecifikáciu: napríklad - Jack3.5mm-Jack3.5mm kábel M/M, 5.0m, prepojovací, alebo ekvivalent</t>
    </r>
  </si>
  <si>
    <r>
      <t xml:space="preserve">M/M, dĺžka: min. 10m
</t>
    </r>
    <r>
      <rPr>
        <b/>
        <sz val="10"/>
        <color theme="1"/>
        <rFont val="Arial"/>
        <family val="2"/>
        <charset val="238"/>
      </rPr>
      <t>Referenčná vzorka spĺňajúca požadovanú špecifikáciu: napríklad - Jack3.5mm-Jack3.5mm kábel M/M 10.0m, prepojovací, alebo ekvivalent</t>
    </r>
  </si>
  <si>
    <r>
      <t xml:space="preserve">Mikrofónový kábel prémiovej kvality, maximálne tienenie 4-vodičovým káblom, dĺžka min. 15 m, čierna farba
</t>
    </r>
    <r>
      <rPr>
        <b/>
        <sz val="10"/>
        <color theme="1"/>
        <rFont val="Arial"/>
        <family val="2"/>
        <charset val="238"/>
      </rPr>
      <t>Referenčná vzorka spĺňajúca požadovanú špecifikáciu: napríklad - Roland RMC-GQ50, alebo ekvivalent</t>
    </r>
  </si>
  <si>
    <r>
      <t xml:space="preserve">Mikrofónový kábel prémiovej kvality, maximálne tienenie 4-vodičovým káblom, dĺžka min. 4,5 m, čierna farba
</t>
    </r>
    <r>
      <rPr>
        <b/>
        <sz val="10"/>
        <color theme="1"/>
        <rFont val="Arial"/>
        <family val="2"/>
        <charset val="238"/>
      </rPr>
      <t>Referenčná vzorka spĺňajúca požadovanú špecifikáciu: napríklad - Roland RMC-GQ15, alebo ekvivalent</t>
    </r>
  </si>
  <si>
    <r>
      <t xml:space="preserve">Mikrofónový kábel prémiovej kvality, dĺžka min. 3m, čierna farba
</t>
    </r>
    <r>
      <rPr>
        <b/>
        <sz val="10"/>
        <color theme="1"/>
        <rFont val="Arial"/>
        <family val="2"/>
        <charset val="238"/>
      </rPr>
      <t>Referenčná vzorka spĺňajúca požadovanú špecifikáciu: napríklad - Roland RCC-15-TRXM, alebo ekvivalent</t>
    </r>
  </si>
  <si>
    <r>
      <t xml:space="preserve">Mikrofónový kábel prémiovej kvality, dĺžka min. 9m, čierna farba
</t>
    </r>
    <r>
      <rPr>
        <b/>
        <sz val="10"/>
        <color theme="1"/>
        <rFont val="Arial"/>
        <family val="2"/>
        <charset val="238"/>
      </rPr>
      <t>Referenčná vzorka spĺňajúca požadovanú špecifikáciu: napríklad - Bespeco HDSF900, alebo ekvivalent</t>
    </r>
  </si>
  <si>
    <r>
      <t xml:space="preserve">Mikrofónový kábel prémiovej kvality, dĺžka min. 1m, čierna farba
</t>
    </r>
    <r>
      <rPr>
        <b/>
        <sz val="10"/>
        <color theme="1"/>
        <rFont val="Arial"/>
        <family val="2"/>
        <charset val="238"/>
      </rPr>
      <t>Referenčná vzorka spĺňajúca požadovanú špecifikáciu: napríklad - Bespeco SLJJ100, alebo ekvivalent</t>
    </r>
  </si>
  <si>
    <r>
      <t xml:space="preserve">Dynamický vokálový mikrofón so superkardioidnou smerovou charakteristikou a vysokým výstupným napätím
konštrukcia: dynamická, smerová charakteristika: superkardioidná, frekvenčný rozsah: 50Hz-16kHz, odpor: 150 Ohm, citlivosť (na 1 kHz): -51dBV/Pa, telo: kovové, zosilnené, bez vypínača, konektor: XLR, hmotnosť: max. 0,275 kg
</t>
    </r>
    <r>
      <rPr>
        <b/>
        <sz val="10"/>
        <color theme="1"/>
        <rFont val="Arial"/>
        <family val="2"/>
        <charset val="238"/>
      </rPr>
      <t>Referenčná vzorka spĺňajúca požadovanú špecifikáciu: napríklad - Shure BETA 58A, alebo ekvivalent</t>
    </r>
  </si>
  <si>
    <r>
      <t xml:space="preserve">Dynamický mikrofón 
frekvenčný rozsah: 40 Hz-16 kHz, impendancia: 300 Ohm, napájanie pomocou XLR konektora
farba: čierna
súčasť: puzdro na mikrofón
</t>
    </r>
    <r>
      <rPr>
        <b/>
        <sz val="10"/>
        <color theme="1"/>
        <rFont val="Arial"/>
        <family val="2"/>
        <charset val="238"/>
      </rPr>
      <t>Referenčná vzorka spĺňajúca požadovanú špecifikáciu: napríklad - Shure KSM8 black, alebo ekvivalent</t>
    </r>
  </si>
  <si>
    <r>
      <t xml:space="preserve">Mikrofón stolový k PC
pripojenie jack 3,5mm, stojan, vypínač, kábel cca 1,8m
</t>
    </r>
    <r>
      <rPr>
        <b/>
        <sz val="10"/>
        <color theme="1"/>
        <rFont val="Arial"/>
        <family val="2"/>
        <charset val="238"/>
      </rPr>
      <t>Referenčná vzorka spĺňajúca požadovanú špecifikáciu: napríklad: TRUST Starzz All-round Microphone, YENKEE YMC 1020GY, alebo ekvivalent</t>
    </r>
  </si>
  <si>
    <r>
      <t xml:space="preserve">Mikrofón k PC ,pomer signálu -55 dB Frekvenčná odozva mikrofónu: 20 - 20 000 Hz Konektor: 1x 3,5mm Mini Jack 
</t>
    </r>
    <r>
      <rPr>
        <b/>
        <sz val="10"/>
        <rFont val="Arial"/>
        <family val="2"/>
        <charset val="238"/>
      </rPr>
      <t>Referenčná vzorka spĺňajúca požadovanú špecifikáciu: napríklad Mikrofon Natec Adder, 3,5mm jack</t>
    </r>
    <r>
      <rPr>
        <sz val="10"/>
        <rFont val="Arial"/>
        <family val="2"/>
        <charset val="238"/>
      </rPr>
      <t>,</t>
    </r>
    <r>
      <rPr>
        <b/>
        <sz val="10"/>
        <rFont val="Arial"/>
        <family val="2"/>
        <charset val="238"/>
      </rPr>
      <t xml:space="preserve"> alebo ekvivalent</t>
    </r>
  </si>
  <si>
    <r>
      <t xml:space="preserve">pripojenie USB/wifi dongle/bluetooth, priestorový mikrofón s filtrom hluku, reproduktor, integrovaná batéria s výdržou min. 10 hod
</t>
    </r>
    <r>
      <rPr>
        <b/>
        <sz val="10"/>
        <color theme="1"/>
        <rFont val="Arial"/>
        <family val="2"/>
        <charset val="238"/>
      </rPr>
      <t>Referenčná vzorka spĺňajúca požadovanú špecifikáciu:  napríklad: Jabra SPEAK 510+, USB, BT, LINK 360, MS</t>
    </r>
    <r>
      <rPr>
        <sz val="10"/>
        <color theme="1"/>
        <rFont val="Arial"/>
        <family val="2"/>
        <charset val="238"/>
      </rPr>
      <t xml:space="preserve">, </t>
    </r>
    <r>
      <rPr>
        <b/>
        <sz val="10"/>
        <color theme="1"/>
        <rFont val="Arial"/>
        <family val="2"/>
        <charset val="238"/>
      </rPr>
      <t xml:space="preserve"> alebo ekvivalent</t>
    </r>
  </si>
  <si>
    <r>
      <t xml:space="preserve">konferenčný mikrofón , 360-stupňový všesmerový mikrofón, výkon min. 10 W , kompaktné vyhotovenie , USB port , Bluetooth , min. 15 hod na nabitie, </t>
    </r>
    <r>
      <rPr>
        <b/>
        <sz val="10"/>
        <color theme="1"/>
        <rFont val="Arial"/>
        <family val="2"/>
        <charset val="238"/>
      </rPr>
      <t>Referenčná vzorka spĺňajúca požadovanú špecifikáciu:  napr. Jabra Speak 710, alebo ekvivalent</t>
    </r>
  </si>
  <si>
    <r>
      <t xml:space="preserve">prenosný hlasový komunikátor s mikrofónom a reproduktorom , k pripojeniu k PC cez  USB,  pre konferenčné hovory, hifi, možnosť stlmenia a zrušenia stlmenia zvuku priamo na zariadení, potlačuje ozvenu, spracovanie zvuku DSP, vrátane nabíjačky
</t>
    </r>
    <r>
      <rPr>
        <b/>
        <sz val="10"/>
        <rFont val="Arial"/>
        <family val="2"/>
        <charset val="238"/>
      </rPr>
      <t>Referenčná vzorka spĺňajúca požadovanú špecifikáciu: napríklad -Jabra SPEAK 810, USB, MS, alebo ekvivalent</t>
    </r>
  </si>
  <si>
    <r>
      <t xml:space="preserve">Benchmark v teste  passmark CPU mark min. 6621 bodov
</t>
    </r>
    <r>
      <rPr>
        <b/>
        <sz val="10"/>
        <color theme="1"/>
        <rFont val="Arial"/>
        <family val="2"/>
        <charset val="238"/>
      </rPr>
      <t>Referenčná vzorka spĺňajúca požadovanú špecifikáciu: napríklad - Intel Core i3-9100, Box, alebo ekvivalent</t>
    </r>
  </si>
  <si>
    <r>
      <t xml:space="preserve">Benchmark v teste  passmark CPU mark min. 22794 bodov
</t>
    </r>
    <r>
      <rPr>
        <b/>
        <sz val="10"/>
        <rFont val="Arial"/>
        <family val="2"/>
        <charset val="238"/>
      </rPr>
      <t>Referenčná vzorka spĺňajúca požadovanú špecifikáciu: napríklad - Intel Core i9-10900X (3.7GHz, LGA 2066), alebo ekvivalent</t>
    </r>
  </si>
  <si>
    <r>
      <t xml:space="preserve">Benchmark v teste  passmark CPU mark min. 8854 bodov
</t>
    </r>
    <r>
      <rPr>
        <b/>
        <sz val="10"/>
        <rFont val="Arial"/>
        <family val="2"/>
        <charset val="238"/>
      </rPr>
      <t>Referenčná vzorka spĺňajúca požadovanú špecifikáciu: napríklad - Intel Core i3-10100, alebo ekvivalent</t>
    </r>
  </si>
  <si>
    <r>
      <t xml:space="preserve">Benchmark v teste  passmark CPU mark min. 9312bodov
</t>
    </r>
    <r>
      <rPr>
        <b/>
        <sz val="10"/>
        <rFont val="Arial"/>
        <family val="2"/>
        <charset val="238"/>
      </rPr>
      <t>Referenčná vzorka spĺňajúca požadovanú špecifikáciu: napríklad - Intel Core i3-10300, alebo ekvivalent</t>
    </r>
  </si>
  <si>
    <r>
      <t xml:space="preserve">Benchmark v teste  passmark CPU mark min. 12439 bodov
</t>
    </r>
    <r>
      <rPr>
        <b/>
        <sz val="10"/>
        <rFont val="Arial"/>
        <family val="2"/>
        <charset val="238"/>
      </rPr>
      <t>Referenčná vzorka spĺňajúca požadovanú špecifikáciu: napríklad - Intel Core i5-10400F, alebo ekvivalent</t>
    </r>
  </si>
  <si>
    <r>
      <t xml:space="preserve">Benchmark v teste  passmark CPU mark min. 12439 bodov
</t>
    </r>
    <r>
      <rPr>
        <b/>
        <sz val="10"/>
        <rFont val="Arial"/>
        <family val="2"/>
        <charset val="238"/>
      </rPr>
      <t>Referenčná vzorka spĺňajúca požadovanú špecifikáciu: napríklad - Intel Core i5-10400, alebo ekvivalent</t>
    </r>
  </si>
  <si>
    <r>
      <t xml:space="preserve">Benchmark v teste  passmark CPU mark min. 13105 bodov
</t>
    </r>
    <r>
      <rPr>
        <b/>
        <sz val="10"/>
        <rFont val="Arial"/>
        <family val="2"/>
        <charset val="238"/>
      </rPr>
      <t>Referenčná vzorka spĺňajúca požadovanú špecifikáciu: napríklad - Intel Core i5-10500, alebo ekvivalent</t>
    </r>
  </si>
  <si>
    <r>
      <t xml:space="preserve">Benchmark v teste  passmark CPU mark min. 14025 bodov
</t>
    </r>
    <r>
      <rPr>
        <b/>
        <sz val="10"/>
        <rFont val="Arial"/>
        <family val="2"/>
        <charset val="238"/>
      </rPr>
      <t>Referenčná vzorka spĺňajúca požadovanú špecifikáciu: napríklad - Intel Core i5-10600, alebo ekvivalent</t>
    </r>
  </si>
  <si>
    <r>
      <t xml:space="preserve">Benchmark v teste  passmark CPU mark min. 14572 bodov
</t>
    </r>
    <r>
      <rPr>
        <b/>
        <sz val="10"/>
        <rFont val="Arial"/>
        <family val="2"/>
        <charset val="238"/>
      </rPr>
      <t>Referenčná vzorka spĺňajúca požadovanú špecifikáciu: napríklad - Intel Core i5-10600KF, alebo ekvivalent</t>
    </r>
  </si>
  <si>
    <r>
      <t xml:space="preserve">Benchmark v teste  passmark CPU mark min. 14563 bodov
</t>
    </r>
    <r>
      <rPr>
        <b/>
        <sz val="10"/>
        <rFont val="Arial"/>
        <family val="2"/>
        <charset val="238"/>
      </rPr>
      <t>Referenčná vzorka spĺňajúca požadovanú špecifikáciu: napríklad - Intel Core i5-10600K, alebo ekvivalent</t>
    </r>
  </si>
  <si>
    <r>
      <t xml:space="preserve">Benchmark v teste  passmark CPU mark min. 17027 bodov
</t>
    </r>
    <r>
      <rPr>
        <b/>
        <sz val="10"/>
        <rFont val="Arial"/>
        <family val="2"/>
        <charset val="238"/>
      </rPr>
      <t>Referenčná vzorka spĺňajúca požadovanú špecifikáciu: napríklad - Intel Core i7-10700F, alebo ekvivalent</t>
    </r>
  </si>
  <si>
    <r>
      <t xml:space="preserve">Benchmark v teste  passmark CPU mark min. 17101 bodov
</t>
    </r>
    <r>
      <rPr>
        <b/>
        <sz val="10"/>
        <rFont val="Arial"/>
        <family val="2"/>
        <charset val="238"/>
      </rPr>
      <t>Referenčná vzorka spĺňajúca požadovanú špecifikáciu: napríklad - Intel Core i7-10700, alebo ekvivalent</t>
    </r>
  </si>
  <si>
    <r>
      <t xml:space="preserve">Benchmark v teste  passmark CPU mark min. 19181 bodov
</t>
    </r>
    <r>
      <rPr>
        <b/>
        <sz val="10"/>
        <rFont val="Arial"/>
        <family val="2"/>
        <charset val="238"/>
      </rPr>
      <t>Referenčná vzorka spĺňajúca požadovanú špecifikáciu: napríklad - Intel Core i7-10700KF, alebo ekvivalent</t>
    </r>
  </si>
  <si>
    <r>
      <t xml:space="preserve">Benchmark v teste  passmark CPU mark min. 19357 bodov
</t>
    </r>
    <r>
      <rPr>
        <b/>
        <sz val="10"/>
        <rFont val="Arial"/>
        <family val="2"/>
        <charset val="238"/>
      </rPr>
      <t>Referenčná vzorka spĺňajúca požadovanú špecifikáciu: napríklad - Intel Core i7-10700K, alebo ekvivalent</t>
    </r>
  </si>
  <si>
    <r>
      <t xml:space="preserve">Benchmark v teste  passmark CPU mark min. 21051 bodov
</t>
    </r>
    <r>
      <rPr>
        <b/>
        <sz val="10"/>
        <rFont val="Arial"/>
        <family val="2"/>
        <charset val="238"/>
      </rPr>
      <t>Referenčná vzorka spĺňajúca požadovanú špecifikáciu: napríklad - Intel Core i9-10900F, alebo ekvivalent</t>
    </r>
  </si>
  <si>
    <r>
      <t xml:space="preserve">Benchmark v teste  passmark CPU mark min. 20565 bodov
</t>
    </r>
    <r>
      <rPr>
        <b/>
        <sz val="10"/>
        <rFont val="Arial"/>
        <family val="2"/>
        <charset val="238"/>
      </rPr>
      <t>Referenčná vzorka spĺňajúca požadovanú špecifikáciu: napríklad - Intel Core i9-10900, alebo ekvivalent</t>
    </r>
  </si>
  <si>
    <r>
      <t xml:space="preserve">Benchmark v teste  passmark CPU mark min. 23691 bodov
</t>
    </r>
    <r>
      <rPr>
        <b/>
        <sz val="10"/>
        <rFont val="Arial"/>
        <family val="2"/>
        <charset val="238"/>
      </rPr>
      <t>Referenčná vzorka spĺňajúca požadovanú špecifikáciu: napríklad - Intel Core i9-10900KF, alebo ekvivalent</t>
    </r>
  </si>
  <si>
    <r>
      <t xml:space="preserve">Benchmark v teste  passmark CPU mark min. 23874 bodov
</t>
    </r>
    <r>
      <rPr>
        <b/>
        <sz val="10"/>
        <rFont val="Arial"/>
        <family val="2"/>
        <charset val="238"/>
      </rPr>
      <t>Referenčná vzorka spĺňajúca požadovanú špecifikáciu: napríklad - Intel Core i9-10900K, alebo ekvivalent</t>
    </r>
  </si>
  <si>
    <r>
      <t xml:space="preserve">Benchmark v teste  passmark CPU mark min. 17835 bodov
</t>
    </r>
    <r>
      <rPr>
        <b/>
        <sz val="10"/>
        <rFont val="Arial"/>
        <family val="2"/>
        <charset val="238"/>
      </rPr>
      <t>Referenčná vzorka spĺňajúca požadovanú špecifikáciu: napríklad - AMD Ryzen 5 3600, Wraith Stealth chladič, alebo ekvivalent</t>
    </r>
  </si>
  <si>
    <r>
      <t xml:space="preserve">Benchmark v teste  passmark CPU mark min. 19889 bodov
</t>
    </r>
    <r>
      <rPr>
        <b/>
        <sz val="10"/>
        <rFont val="Arial"/>
        <family val="2"/>
        <charset val="238"/>
      </rPr>
      <t>Referenčná vzorka spĺňajúca požadovanú špecifikáciu: napríklad - AMD Ryzen 5 5600G, Wraith Spire chladič, alebo ekvivalent</t>
    </r>
  </si>
  <si>
    <r>
      <t xml:space="preserve">Benchmark v teste  passmark CPU mark min. 22145 bodov
</t>
    </r>
    <r>
      <rPr>
        <b/>
        <sz val="10"/>
        <rFont val="Arial"/>
        <family val="2"/>
        <charset val="238"/>
      </rPr>
      <t>Referenčná vzorka spĺňajúca požadovanú špecifikáciu: napríklad - AMD Ryzen 5 5600X, BOX, Wraith Spire chladič, alebo ekvivalent</t>
    </r>
  </si>
  <si>
    <r>
      <t xml:space="preserve">Benchmark v teste  passmark CPU mark min. 22752 bodov
</t>
    </r>
    <r>
      <rPr>
        <b/>
        <sz val="10"/>
        <rFont val="Arial"/>
        <family val="2"/>
        <charset val="238"/>
      </rPr>
      <t>Referenčná vzorka spĺňajúca požadovanú špecifikáciu: napríklad - AMD Ryzen 7 3700X, Wraith Prism chladič, alebo ekvivalent</t>
    </r>
  </si>
  <si>
    <r>
      <t xml:space="preserve">Benchmark v teste  passmark CPU mark min. 24628 bodov
</t>
    </r>
    <r>
      <rPr>
        <b/>
        <sz val="10"/>
        <rFont val="Arial"/>
        <family val="2"/>
        <charset val="238"/>
      </rPr>
      <t>Referenčná vzorka spĺňajúca požadovanú špecifikáciu: napríklad - AMD Ryzen 7 5700G, Wraith Prism chladič, alebo ekvivalent</t>
    </r>
  </si>
  <si>
    <r>
      <t xml:space="preserve">Benchmark v teste  passmark CPU mark min.  39489 bodov
</t>
    </r>
    <r>
      <rPr>
        <b/>
        <sz val="10"/>
        <rFont val="Arial"/>
        <family val="2"/>
        <charset val="238"/>
      </rPr>
      <t>Referenčná vzorka spĺňajúca požadovanú špecifikáciu: napríklad - AMD Ryzen 9 5900X, BOX, bez chladiča, alebo ekvivalent</t>
    </r>
  </si>
  <si>
    <r>
      <t xml:space="preserve">Benchmark v teste  passmark CPU mark min.  46162 bodov
</t>
    </r>
    <r>
      <rPr>
        <b/>
        <sz val="10"/>
        <rFont val="Arial"/>
        <family val="2"/>
        <charset val="238"/>
      </rPr>
      <t>Referenčná vzorka spĺňajúca požadovanú špecifikáciu: napríklad - AMD Ryzen 9 5950X, BOX, bez chladiča, alebo ekvivalent</t>
    </r>
  </si>
  <si>
    <r>
      <t xml:space="preserve">Benchmark v teste  passmark CPU mark min. 13561 bodov
</t>
    </r>
    <r>
      <rPr>
        <b/>
        <sz val="10"/>
        <rFont val="Arial"/>
        <family val="2"/>
        <charset val="238"/>
      </rPr>
      <t>Referenčná vzorka spĺňajúca požadovanú špecifikáciu: napríklad - Intel Core i3-12100, alebo ekvivalent</t>
    </r>
  </si>
  <si>
    <r>
      <t xml:space="preserve">Benchmark v teste  passmark CPU mark min. 26525 bodov
</t>
    </r>
    <r>
      <rPr>
        <b/>
        <sz val="10"/>
        <rFont val="Arial"/>
        <family val="2"/>
        <charset val="238"/>
      </rPr>
      <t>Referenčná vzorka spĺňajúca požadovanú špecifikáciu: napríklad - Intel Core i5-12600K, alebo ekvivalent</t>
    </r>
  </si>
  <si>
    <r>
      <t xml:space="preserve">Benchmark v teste  passmark CPU mark min. 32371 bodov
</t>
    </r>
    <r>
      <rPr>
        <b/>
        <sz val="10"/>
        <rFont val="Arial"/>
        <family val="2"/>
        <charset val="238"/>
      </rPr>
      <t>Referenčná vzorka spĺňajúca požadovanú špecifikáciu: napríklad - Intel Core i7-12700K, alebo ekvivalent</t>
    </r>
  </si>
  <si>
    <r>
      <t xml:space="preserve">Benchmark v teste  passmark CPU mark min. 39600 bodov
</t>
    </r>
    <r>
      <rPr>
        <b/>
        <sz val="10"/>
        <rFont val="Arial"/>
        <family val="2"/>
        <charset val="238"/>
      </rPr>
      <t>Referenčná vzorka spĺňajúca požadovanú špecifikáciu: napríklad - Intel Core i9-12900K, alebo ekvivalent</t>
    </r>
  </si>
  <si>
    <r>
      <t xml:space="preserve">pre Intel, socket  1151, socket 2011; pre AMD socket A4 hlučnosť max. 19 db.
</t>
    </r>
    <r>
      <rPr>
        <b/>
        <sz val="10"/>
        <rFont val="Arial"/>
        <family val="2"/>
        <charset val="238"/>
      </rPr>
      <t>Referenčná vzorka spĺňajúca požadovanú špecifikáciu: napríklad - SilentiumPC Fera 3 HE1224 v2, alebo ekvivalent</t>
    </r>
  </si>
  <si>
    <r>
      <t xml:space="preserve">pre Intel, socket 2066, max. hlučnosť max. 22dB
</t>
    </r>
    <r>
      <rPr>
        <b/>
        <sz val="10"/>
        <rFont val="Arial"/>
        <family val="2"/>
        <charset val="238"/>
      </rPr>
      <t>Referenčná vzorka spĺňajúca požadovanú špecifikáciu: napríklad - Be quiet! Dark Rock 4, alebo ekvivalent</t>
    </r>
  </si>
  <si>
    <r>
      <t xml:space="preserve">pre Intel socket 1700
</t>
    </r>
    <r>
      <rPr>
        <b/>
        <sz val="10"/>
        <rFont val="Arial"/>
        <family val="2"/>
        <charset val="238"/>
      </rPr>
      <t>Referenčná vzorka spĺňajúca požadovanú špecifikáciu: napríklad - SilentiumPC Fera 5 alebo ekvivalent</t>
    </r>
  </si>
  <si>
    <r>
      <t xml:space="preserve">Chladiaca pasta vysokej kvality
</t>
    </r>
    <r>
      <rPr>
        <b/>
        <sz val="10"/>
        <rFont val="Arial"/>
        <family val="2"/>
        <charset val="238"/>
      </rPr>
      <t>Referenčná vzorka spĺňajúca požadovanú špecifikáciu: napríklad - Thermal Grizzly Kryonaut, teplovodivá pasta, 1 gram, alebo ekvivalent</t>
    </r>
  </si>
  <si>
    <r>
      <t xml:space="preserve">Tepelná vodivosť min. 5 W/m.K, balenie min. 8g
</t>
    </r>
    <r>
      <rPr>
        <b/>
        <sz val="10"/>
        <color theme="1"/>
        <rFont val="Arial"/>
        <family val="2"/>
        <charset val="238"/>
      </rPr>
      <t>Referenčná vzorka spĺňajúca požadovanú špecifikáciu: napríklad - ARCTIC MX-2 (8g) 2019 Edition, alebo ekvivalent</t>
    </r>
  </si>
  <si>
    <r>
      <t xml:space="preserve">Viskozita: min. 550 poise, hustota 3,2 g/cm kubický, výdrž min. 8 rokov balenie min. 8g
</t>
    </r>
    <r>
      <rPr>
        <b/>
        <sz val="10"/>
        <color theme="1"/>
        <rFont val="Arial"/>
        <family val="2"/>
        <charset val="238"/>
      </rPr>
      <t>Referenčná vzorka spĺňajúca požadovanú špecifikáciu: napríklad - ARCTIC MX-5 (8g)  alebo ekvivalent</t>
    </r>
  </si>
  <si>
    <r>
      <t xml:space="preserve">prevedenie mATX;
RAM: min. 2xDDR4, 
USB 3.0 (alebo 3.1): min. 2x, USB 2.0: min. 2x, DVI, HDMI; min.1x PCIe x16, min. 1x PCIe x1; min. min. 2x SATAIII, min. 1x M.2 slot, zvuková karta, LAN GB
</t>
    </r>
    <r>
      <rPr>
        <b/>
        <sz val="10"/>
        <rFont val="Arial"/>
        <family val="2"/>
        <charset val="238"/>
      </rPr>
      <t>Referenčná vzorka spĺňajúca požadovanú špecifikáciu: napríklad - ASUS PRIME H310M-K, alebo ekvivalent</t>
    </r>
  </si>
  <si>
    <r>
      <t xml:space="preserve">prevedenie: ATX;
RAM: 4 core-4XDDR4; 6 core-8xDDR
min. 2xUSB 3.1 gen2; min. 4xUSB 3.1 gen 1, min. 2x USB 2.0; 1x USB-C
konektor výstupu S/PDIF: min. 1x;
min. 1xLAN , min. 1x M.2, 8xSATA 6Gb/s, podpora RAID 0/1/5/10; Wifi a/b/g/n/ac; Bluetooth, zvuková karta
</t>
    </r>
    <r>
      <rPr>
        <b/>
        <sz val="10"/>
        <rFont val="Arial"/>
        <family val="2"/>
        <charset val="238"/>
      </rPr>
      <t>Referenčná vzorka spĺňajúca požadovanú špecifikáciu: napríklad - ASUS ROG STRIX X299-E GAMING, alebo ekvivalent</t>
    </r>
  </si>
  <si>
    <r>
      <t xml:space="preserve">prevedenie mATX;
RAM: min. 2xDDR4, 
USB 3.2: min. 4x, USB 2.0: min. 4x, DVI, VGA; min. 1x PCIe x16, min. 1x PCIe x1; min. 6x SATAIII, min. 1x M.2 slot, zvuková karta, LAN GB
</t>
    </r>
    <r>
      <rPr>
        <b/>
        <sz val="10"/>
        <rFont val="Arial"/>
        <family val="2"/>
        <charset val="238"/>
      </rPr>
      <t>Referenčná vzorka spĺňajúca požadovanú špecifikáciu: napríklad - ASUS PRIME B460M-K, alebo ekvivalent</t>
    </r>
  </si>
  <si>
    <r>
      <t xml:space="preserve">prevedenie ATX;
RAM: 4xDDR4, max 128 GB,
min. 6x USB 3.2, min. 6x USB 2.0, min. 6x SATA 6Gb/s, min. 2x M.2 slot, min. 1x HDMI, min. 1xDP, min. 1x USB-C, zvuková karta, LAN
</t>
    </r>
    <r>
      <rPr>
        <b/>
        <sz val="10"/>
        <rFont val="Arial"/>
        <family val="2"/>
        <charset val="238"/>
      </rPr>
      <t>Referenčná vzorka spĺňajúca požadovanú špecifikáciu: napríklad - MSI MAG Z490 Tomahawk, alebo ekvivalent</t>
    </r>
  </si>
  <si>
    <r>
      <t xml:space="preserve">prevedenie mATX;
RAM: min. 4xDDR4, 
USB 3.2: min. 6x, USB 2.0: min. 4x, DVI, VGA, HDMI; min. 1x PCIe x16, min. 1x PCIe x1; min. 4x SATA6Gb/s, min. 1x M.2 slot, zvuková karta, LAN GB
</t>
    </r>
    <r>
      <rPr>
        <b/>
        <sz val="10"/>
        <rFont val="Arial"/>
        <family val="2"/>
        <charset val="238"/>
      </rPr>
      <t>Referenčná vzorka spĺňajúca požadovanú špecifikáciu: napríklad - ASUS PRIME B550M-K, alebo ekvivalent</t>
    </r>
  </si>
  <si>
    <r>
      <t xml:space="preserve">prevedenie mATX;
RAM: 4xDDR4,
USB 3.2: min. 4x, USB 2.0: min. 2x, HDMI, DisplayPort; min. 4x SATAIII, min. 1x PCIex16, min. 2x M.2 slot, LAN GB, zvuková karta
</t>
    </r>
    <r>
      <rPr>
        <b/>
        <sz val="10"/>
        <rFont val="Arial"/>
        <family val="2"/>
        <charset val="238"/>
      </rPr>
      <t>Referenčná vzorka spĺňajúca požadovanú špecifikáciu: napríklad - MSI B450M MORTAR MAX, alebo ekvivalent</t>
    </r>
  </si>
  <si>
    <r>
      <t xml:space="preserve">prevedenie: mATX;
RAM: min. 2xDDR4,
USB 3.2): min. 2x, USB 2.0:  min. 2x, HDMI, DP; PCI-E x16; min. 6x SATAIII, min. 1x M.2 slot, zvuková karta, LAN GB
</t>
    </r>
    <r>
      <rPr>
        <b/>
        <sz val="10"/>
        <rFont val="Arial"/>
        <family val="2"/>
        <charset val="238"/>
      </rPr>
      <t>Referenčná vzorka spĺňajúca požadovanú špecifikáciu: napríklad - ASUS TUF GAMING B550-plus, alebo ekvivalent</t>
    </r>
  </si>
  <si>
    <r>
      <t xml:space="preserve">prevedenie mATX;
RAM: min. 4xDDR4, 
USB 3.2: min. 2x, min 1xHDMI, min. 1xDP; min. 1x PCIe 5.0 x16, min. 1x PCIe x1; min. min 2x SATA 6Gb/s, min. 1x M.2 slot, zvuková karta, LAN GB
</t>
    </r>
    <r>
      <rPr>
        <b/>
        <sz val="10"/>
        <rFont val="Arial"/>
        <family val="2"/>
        <charset val="238"/>
      </rPr>
      <t>Referenčná vzorka spĺňajúca požadovanú špecifikáciu: napríklad - ASUS TUF Gaming B660M-PLUS D4 alebo ekvivalent</t>
    </r>
  </si>
  <si>
    <r>
      <t xml:space="preserve">prevedenie mATX;
RAM: min. 4xDDR5, 
USB 3.2: min. 2x, min 1xHDMI, min. 1xDP; min. 1x PCIe 5.0 x16, min. 1x PCIe x1; min. min 2x SATA 6Gb/s, min. 1x M.2 slot, zvuková karta, LAN GB, wifi, bluetooth
</t>
    </r>
    <r>
      <rPr>
        <b/>
        <sz val="10"/>
        <rFont val="Arial"/>
        <family val="2"/>
        <charset val="238"/>
      </rPr>
      <t>Referenčná vzorka spĺňajúca požadovanú špecifikáciu: napríklad - ASUS ROG STRIX Z690M-G Gaming wifi alebo ekvivalent</t>
    </r>
  </si>
  <si>
    <r>
      <t xml:space="preserve">SBC, min. 2x USB 3.0 , min 2x USB 2.0, RJ45, min. 4GB ram, min. 2x microhdmi, USB C napájanie,  GPIO piny, 
</t>
    </r>
    <r>
      <rPr>
        <b/>
        <sz val="10"/>
        <rFont val="Arial"/>
        <family val="2"/>
        <charset val="238"/>
      </rPr>
      <t>Referenčná vzorka spĺňajúca požadovanú špecifikáciu: napr. Raspberry pi 4B, alebo ekvivalent</t>
    </r>
  </si>
  <si>
    <r>
      <t xml:space="preserve">Základné parametre: 802.3af PoE, plne izolovaný spínacý zdroj napájania
37-57V DC, Class 2 device, Výstup: 5V / 2.5A DC; ventilátor pre chladenie procesora:  max.25 mm x 25 mm; inteligentné riadenie ventilátora
</t>
    </r>
    <r>
      <rPr>
        <b/>
        <sz val="10"/>
        <rFont val="Arial"/>
        <family val="2"/>
        <charset val="238"/>
      </rPr>
      <t>Referenčná vzorka spĺňajúca požadovanú špecifikáciu: Rozširujúca doska Power over Ethernet (PoE) HAT pre Raspberry Pi 4B/3B+</t>
    </r>
    <r>
      <rPr>
        <sz val="10"/>
        <rFont val="Arial"/>
        <family val="2"/>
        <charset val="238"/>
      </rPr>
      <t xml:space="preserve"> </t>
    </r>
    <r>
      <rPr>
        <b/>
        <sz val="10"/>
        <rFont val="Arial"/>
        <family val="2"/>
        <charset val="238"/>
      </rPr>
      <t>, alebo ekvivalent</t>
    </r>
  </si>
  <si>
    <t>Grafické karty - interné</t>
  </si>
  <si>
    <t>Sieťová karta - externá</t>
  </si>
  <si>
    <t>Sieťová karta - interná</t>
  </si>
  <si>
    <t>Zvuková karta - externá</t>
  </si>
  <si>
    <t>PCIe - interná</t>
  </si>
  <si>
    <t>Grafická karta 1</t>
  </si>
  <si>
    <t>Grafická karta 2</t>
  </si>
  <si>
    <t>Grafická karta 3</t>
  </si>
  <si>
    <t>Grafická karta 4</t>
  </si>
  <si>
    <t>Grafická karta 5</t>
  </si>
  <si>
    <t>Sieťová karta 1</t>
  </si>
  <si>
    <t>Sieťová karta 2</t>
  </si>
  <si>
    <t>Sieťová karta 3</t>
  </si>
  <si>
    <t>Sieťová karta 4</t>
  </si>
  <si>
    <t>Sieťová karta 5</t>
  </si>
  <si>
    <t>Sieťová karta 6</t>
  </si>
  <si>
    <t>Sieťová karta 7</t>
  </si>
  <si>
    <t>Zvuková karta 1</t>
  </si>
  <si>
    <t>PCIE karta USB 3.0</t>
  </si>
  <si>
    <t>Min. 2x USB 3.0 typ A, interný 20 pin konektor pre predný panel
Referenčná vzorka spĺňajúca požadovanú špecifikáciu: napríklad - i-Tec PCIe card, USB 3.0, alebo ekvivalent</t>
  </si>
  <si>
    <t>USB, 7.1
Referenčná vzorka spĺňajúca požadovanú špecifikáciu: napríklad - AXAGON ADA-71, externá zvuková karta, alebo ekvivalent</t>
  </si>
  <si>
    <t>PCIe x1; 1Gbit/s
Referenčná vzorka spĺňajúca požadovanú špecifikáciu: napríklad - TP-Link TG-3468, alebo ekvivalent</t>
  </si>
  <si>
    <t>Typ: sieťový adaptér
Typ káblovania: RJ-45 kategórie 6 - až do 55 m, kategórie 6A až do 100m
Konfigurácia portov: Dual
Rýchlosť dát na port: 10GbE / 5 GbE / 2,5 GbE / 1 GbE / 100 Mb
Ovládač: Intel Ethernet Controller X550
Systémové rozhranie: PCIe v3.0
Referenčná vzorka spĺňajúca požadovanú špecifikáciu: napríklad - Intel X550-T2 Dual, NIC/Ethrnt, serverový adaptér, alebo ekvivalent</t>
  </si>
  <si>
    <t>PCI; 1Gbit/s
Referenčná vzorka spĺňajúca požadovanú špecifikáciu: napríklad - D-Link DGE-528T, alebo ekvivalent</t>
  </si>
  <si>
    <t>Sieťový adaptér, Dual port SFP28, PCIe 3.0 x16, Rýchlosť prenosu dát: 25GbE/10Gbe/1GbE, Podpora technológií: RDMA over Converged Ethernet, NVMe over Fabric offload
Referenčná vzorka spĺňajúca požadovanú špecifikáciu:  Mellanox MCX512F-ACHT, alebo ekvivalent</t>
  </si>
  <si>
    <t xml:space="preserve">USB, rýchlosť LAN: 1Gbit
</t>
  </si>
  <si>
    <t>Thunderbolt, 10/100/1000Mbit
Referenčná vzorka spĺňajúca požadovanú špecifikáciu: napríklad - Apple Thunderbolt to Gigabit Ethernet Adapter, alebo ekvivalent</t>
  </si>
  <si>
    <t>USB-C, rýchlosť LAN: 1Gbit/s
Referenčná vzorka spĺňajúca požadovanú špecifikáciu: napríklad - AXAGON ADE-SRC USB3.0 GIGABIT ETHERNET, alebo ekvivalent</t>
  </si>
  <si>
    <t>pamäť: min. 2GB, 1x HDMI, 1x DVI-D, pasívne chladená. Referenčná vzorka spĺňajúca požadovanú špecifikáciu: napríklad GeForce GT 1030, alebo ekvivalent</t>
  </si>
  <si>
    <t>pamäť: min. 2GB, 1x VGA, 1x HDMI, 1x DVI-D, pasívne chladená. Referenčná vzorka spĺňajúca požadovanú špecifikáciu: napríklad GeForce GT 730, alebo ekvivalent</t>
  </si>
  <si>
    <t>pamäť: min. 6GB, 1x, DP: 1x, HDMI: 1x 
Referenčná vzorka spĺňajúca požadovanú špecifikáciu: napríklad -  Geforce RTX 2060, alebo ekvivalent</t>
  </si>
  <si>
    <t>pamäť: min. 8GB, 1x, DP: 1x, HDMI: 1x 
Referenčná vzorka spĺňajúca požadovanú špecifikáciu: napríklad -  Geforce RTX 3060, alebo ekvivalent</t>
  </si>
  <si>
    <t>pamäť: min. 12GB, 1x, DP: 1x, HDMI: 1x 
Referenčná vzorka spĺňajúca požadovanú špecifikáciu: napríklad -  GeForce RTX 3060 GAMING OC 12G , alebo ekvivalent</t>
  </si>
  <si>
    <t>Osobné PC - DDR3, DDR3L - modul - s chladičom/bez chladiča</t>
  </si>
  <si>
    <t>Pamäť DDR4 - osobné PC - modul - s chladičom/bez chladiča</t>
  </si>
  <si>
    <t>Pamäť DDR4 - osobné PC - kit - s chladičom/bez chladiča</t>
  </si>
  <si>
    <t>Pamäť DDR5 - osobné PC - s chladičom/bez chladiča</t>
  </si>
  <si>
    <t>Pamäť DDR3,DDR3L - notebook - modul - s chladičom/bez chladiča</t>
  </si>
  <si>
    <t>Pamäť DDR3, DDR3L - notebook - kit - s chladičom/bez chladiča</t>
  </si>
  <si>
    <t>Pamäť DDR4 - notebook - modul - s chladičom/bez chladiča</t>
  </si>
  <si>
    <t>Pamäť DDR4 - notebook - kit - s chladičom/bez chladiča</t>
  </si>
  <si>
    <t>Pamäť DDR4 - server</t>
  </si>
  <si>
    <t>Operačná pamäť 1</t>
  </si>
  <si>
    <t>Operačná pamäť 2</t>
  </si>
  <si>
    <t>Operačná pamäť 3</t>
  </si>
  <si>
    <t>Operačná pamäť 4</t>
  </si>
  <si>
    <t>Operačná pamäť 5</t>
  </si>
  <si>
    <t>Operačná pamäť 6</t>
  </si>
  <si>
    <t>4GB, min. 1333MHz
Referenčná vzorka spĺňajúca požadovanú špecifikáciu: napríklad - Patriot DDR3, 4 GB, 1333MHz, CL9, alebo ekvivalent</t>
  </si>
  <si>
    <t>4GB, min. 1600MHz s chladičom
Referenčná vzorka spĺňajúca požadovanú špecifikáciu: napríklad - DDRAM3 4GB Patriot 1600MHz CL11, alebo ekvivalent</t>
  </si>
  <si>
    <t>8GB, min. 1333MHz
Referenčná vzorka spĺňajúca požadovanú špecifikáciu: napríklad - KINGSTON, Memory/8GB 1333MHz Module, alebo ekvivalent</t>
  </si>
  <si>
    <t>8GB, min. 1333MHz s chladičom
Referenčná vzorka spĺňajúca požadovanú špecifikáciu: napríklad - Patriot, DDR3, DIMM, 1333 MHz, 8 GB alebo ekvivalent</t>
  </si>
  <si>
    <t>8GB, min. 1600MHz
Referenčná vzorka spĺňajúca požadovanú špecifikáciu: napríklad - Kingston DDR3, 8 GB 1600Mhz, alebo ekvivalent</t>
  </si>
  <si>
    <t>8GB, min. 1600MHz s chladičom
Referenčná vzorka spĺňajúca požadovanú špecifikáciu: napríklad - Patriot, DDR3, DIMM, 1600 MHz, 8 GB, CL10, alebo ekvivalent</t>
  </si>
  <si>
    <t>Operačná pamäť 7</t>
  </si>
  <si>
    <t>Operačná pamäť 8</t>
  </si>
  <si>
    <t>Operačná pamäť 9</t>
  </si>
  <si>
    <t>Operačná pamäť 10</t>
  </si>
  <si>
    <t>Operačná pamäť 11</t>
  </si>
  <si>
    <t>4GB, min. 2666MHz
Referenčná vzorka spĺňajúca požadovanú špecifikáciu: napríklad - Kingston DDR4 4 GB 2666MHz alebo ekvivalent</t>
  </si>
  <si>
    <t>4GB, min. 2666MHz s chladičom
Referenčná vzorka spĺňajúca požadovanú špecifikáciu: napríklad - Kingston Fury Beast, 2666MHz, 4GB, DDR4, alebo ekvivalent</t>
  </si>
  <si>
    <t>8GB, min. 2666MHz
Referenčná vzorka spĺňajúca požadovanú špecifikáciu: napríklad - Kingston DDR4 8GB, 2666MHz alebo ekvivalent</t>
  </si>
  <si>
    <t>8GB, min. 3200MHz s chladičom
Referenčná vzorka spĺňajúca požadovanú špecifikáciu: napríklad - HyperX Fury, DDR4 3200 MHz, 8 GB alebo ekvivalent</t>
  </si>
  <si>
    <t>16GB, min. 3600MHz s chladičom
Referenčná vzorka spĺňajúca požadovanú špecifikáciu: napríklad - Kingston Fury, DDR4 3600 MHz, 16 GB alebo ekvivalent</t>
  </si>
  <si>
    <t>Operačná pamäť 12</t>
  </si>
  <si>
    <t>Operačná pamäť 13</t>
  </si>
  <si>
    <t>32GB (2x16GB) alebo (4x8GB), min. 3600MHz s chladičom
Referenčná vzorka spĺňajúca požadovanú špecifikáciu: napríklad - Kingston Fury, DDR4, 3600 MHz, 32 GB (2x 16 GB kit) alebo ekvivalent</t>
  </si>
  <si>
    <t>64GB (2x32GB) alebo (4x16GB), min. 3600MHz s chladičom
Referenčná vzorka spĺňajúca požadovanú špecifikáciu: napríklad - Kingston Fury, DDR4, 3600 MHz, 64 GB (4x 16 GB kit) alebo ekvivalent</t>
  </si>
  <si>
    <t>Operačná pamäť 14</t>
  </si>
  <si>
    <t>16GB, min. 5200MHz s chladičom
Referenčná vzorka spĺňajúca požadovanú špecifikáciu: napríklad - Kingston Fury Beast Black 16GB DDR5 5200MHz alebo ekvivalent</t>
  </si>
  <si>
    <t>Operačná pamäť 16</t>
  </si>
  <si>
    <t>4GB, min. 1333MHz
Referenčná vzorka spĺňajúca požadovanú špecifikáciu: napríklad - Kingston, DDR3, SO-DIMM, 1333 MHz, 4 GB alebo ekvivalent</t>
  </si>
  <si>
    <t>8GB, min. 1600MHz
Referenčná vzorka spĺňajúca požadovanú špecifikáciu: napríklad - Kingston, DDR3, SO-DIMM, 1600 MHz, 8 GB alebo ekvivalent</t>
  </si>
  <si>
    <t>Operačná pamäť 17</t>
  </si>
  <si>
    <t>16GB (2x8GB), min. 1600MHz
Referenčná vzorka spĺňajúca požadovanú špecifikáciu: napríklad - Corsair, DDR3, 1600 MHz, 16 GB (2x 8 GB kit) alebo ekvivalent</t>
  </si>
  <si>
    <t>Operačná pamäť 18</t>
  </si>
  <si>
    <t>Operačná pamäť 19</t>
  </si>
  <si>
    <t>Operačná pamäť 20</t>
  </si>
  <si>
    <t>Operačná pamäť 21</t>
  </si>
  <si>
    <t>4GB, min. 2133MHz
Referenčná vzorka spĺňajúca požadovanú špecifikáciu: napríklad - Corsair, DDR4, 2133 MHz, 4 GB alebo ekvivalent</t>
  </si>
  <si>
    <t>8GB, min. 2666MHz
Referenčná vzorka spĺňajúca požadovanú špecifikáciu: napríklad - Kingston, DDR4,  2666MHz, 8GB alebo ekvivalent</t>
  </si>
  <si>
    <t>16GB, min. 2666MHz
Referenčná vzorka spĺňajúca požadovanú špecifikáciu: napríklad - Kingston Fury , DDR4, 2666 MHz, 16 GB alebo ekvivalent</t>
  </si>
  <si>
    <t>32GB, min. 2666MHz
Referenčná vzorka spĺňajúca požadovanú špecifikáciu: napríklad - Kingston Fury , DDR4, 2666 MHz, 32 GB alebo ekvivalent</t>
  </si>
  <si>
    <t>Operačná pamäť 22</t>
  </si>
  <si>
    <t>Operačná pamäť 23</t>
  </si>
  <si>
    <t>16GB (2x8GB) , min. 2666MHz
Referenčná vzorka spĺňajúca požadovanú špecifikáciu: napríklad - Kingston, DDR4, 2666 MHz, 16 GB (2x 8 GB), alebo ekvivalent</t>
  </si>
  <si>
    <t>64GB (2x32GB), min. 3200MHz
Referenčná vzorka spĺňajúca požadovanú špecifikáciu: napríklad - Kingston, DDR4, 3200 MHz, 64 GB (2x 32 GB kit), alebo ekvivalent</t>
  </si>
  <si>
    <t>Operačná pamäť 24</t>
  </si>
  <si>
    <t>Operačná pamäť 25</t>
  </si>
  <si>
    <t>Operačná pamäť 26</t>
  </si>
  <si>
    <t>32GB, min. 2666 MHz, ECC Reg
Referenčná vzorka spĺňajúca požadovanú špecifikáciu: napríklad - Kingston 2666MHz, 32GB, DDR4, DIMM, alebo ekvivalent</t>
  </si>
  <si>
    <t>32 GB, min: 3200 Mhz Formát: 288-pin ECC Časovanie: 22
Referenčná vzorka spĺňajúca požadovanú špecifikáciu: Samsung 32GB DDR4-3200 2Rx4 LP ECC RDIMM, alebo ekvivalent</t>
  </si>
  <si>
    <t>64 GB, min: 3200 Mhz Formát: 288-pin ECC Časovanie: 22
Referenčná vzorka spĺňajúca požadovanú špecifikáciu: Samsung 64GB DDR4-3200 2Rx4 LP (16Gb) ECC RDIMM, alebo ekvivalent</t>
  </si>
  <si>
    <t>SSD 2,5" - 128GB</t>
  </si>
  <si>
    <t>SSD 2,5" - 250GB, 256GB</t>
  </si>
  <si>
    <t>SSD 2,5" - 500GB, 512GB</t>
  </si>
  <si>
    <t>SSD - 2,5" - 1TB</t>
  </si>
  <si>
    <t>SSD 1</t>
  </si>
  <si>
    <t>SSD 2</t>
  </si>
  <si>
    <t>SSD 3</t>
  </si>
  <si>
    <t>SSD 4</t>
  </si>
  <si>
    <t>SSD 5</t>
  </si>
  <si>
    <t>čítanie 560 MB/s, zápis 430 MB/s
Referenčná vzorka spĺňajúca požadovanú špecifikáciu: napríklad - Verbatim VI550 S3 2,5" SSD 128 GB, alebo ekvivalent</t>
  </si>
  <si>
    <t>čítanie 560 MB/s, zápis 540 MB/s
Referenčná vzorka spĺňajúca požadovanú špecifikáciu: napríklad - Apacer AS350 128 GB, alebo ekvivalent</t>
  </si>
  <si>
    <t>čítanie 560 MB/s, zápis 520 MB/s
Referenčná vzorka spĺňajúca požadovanú špecifikáciu: napríklad - ADATA SU800, SSD, 2,5", 256GB, alebo ekvivalent</t>
  </si>
  <si>
    <t>čítanie 560 MB/s, zápis 540 MB/s
Referenčná vzorka spĺňajúca požadovanú špecifikáciu: napríklad - Apacer AS350 256 GB, alebo ekvivalent</t>
  </si>
  <si>
    <t>čítanie 555 MB/s, zápis 500 MB/s, DRAM cache – min 32 MB
Referenčná vzorka spĺňajúca požadovanú špecifikáciu: napríklad - 240GB PATRIOT Burst, alebo ekvivalent</t>
  </si>
  <si>
    <t>čítanie 560 MB/s, zápis 540 MB/s, DRAM cache – min 32 MB
Referenčná vzorka spĺňajúca požadovanú špecifikáciu: napríklad - 480GB PATRIOT Burst, alebo ekvivalent</t>
  </si>
  <si>
    <t>čítanie 560 MB/s, zápis 520 MB/s
Referenčná vzorka spĺňajúca požadovanú špecifikáciu: napríklad - ADATA SU800, SSD, 2.5", 512GB, alebo ekvivalent</t>
  </si>
  <si>
    <t>čítanie 560 MB/s, zápis 540 MB/s
Referenčná vzorka spĺňajúca požadovanú špecifikáciu: napríklad - Apacer AS350 512 GB, alebo ekvivalent</t>
  </si>
  <si>
    <t>SSD 9</t>
  </si>
  <si>
    <t>SSD 10</t>
  </si>
  <si>
    <t>SSD 11</t>
  </si>
  <si>
    <t>SSD 6</t>
  </si>
  <si>
    <t>SSD 7</t>
  </si>
  <si>
    <t>SSD 8</t>
  </si>
  <si>
    <t>čítanie 550 MB/s, zápis 520 MB/s
Referenčná vzorka spĺňajúca požadovanú špecifikáciu: napríklad - Adata Ultimate SU750 SSD, 2.5'', 1TB, alebo ekvivalent</t>
  </si>
  <si>
    <t>čítanie 560 MB/s, zápis 520 MB/s
Referenčná vzorka spĺňajúca požadovanú špecifikáciu: napríklad - ADATA Ultimate SU800 1TB, alebo ekvivalent</t>
  </si>
  <si>
    <t>čítanie 560 MB/s, zápis 540 MB/s
Referenčná vzorka spĺňajúca požadovanú špecifikáciu: napríklad - Apacer AS350 1 TB, alebo ekvivalent</t>
  </si>
  <si>
    <t>SSD 12</t>
  </si>
  <si>
    <t>čítanie 560 MB/s, zápis 530 MB/s
Referenčná vzorka spĺňajúca požadovanú špecifikáciu: napríklad - Samsung 870, 2 TB alebo ekvivalent</t>
  </si>
  <si>
    <t xml:space="preserve"> HDD 1</t>
  </si>
  <si>
    <t>HDD 2</t>
  </si>
  <si>
    <t>7200 ot/m, 32MB cache
Referenčná vzorka spĺňajúca požadovanú špecifikáciu: napríklad - WD Blue 3,5", 500GB, 7200RPM, 32MB cache (WD5000AZLX), alebo ekvivalent</t>
  </si>
  <si>
    <t>7200 ot/m, 64 MB cache
Referenčná vzorka spĺňajúca požadovanú špecifikáciu: napríklad - WD Black 3,5", 500GB, 7200RPM, 64MB cache(WD5003AZEX), alebo ekvivalent</t>
  </si>
  <si>
    <t>HDD 3</t>
  </si>
  <si>
    <t>HDD 4</t>
  </si>
  <si>
    <t>HDD 5</t>
  </si>
  <si>
    <t>HDD 6</t>
  </si>
  <si>
    <t>7200 ot/m, 64 MB cache
Referenčná vzorka spĺňajúca požadovanú špecifikáciu: napríklad - Toshiba Desktop P300 1TB 7200RPM. 64MB cache, alebo ekvivalent</t>
  </si>
  <si>
    <t>7200 ot/m, 64 MB cache
Referenčná vzorka spĺňajúca požadovanú špecifikáciu: napríklad - Seagate Barracuda 3,5" HDD 1TB, 7200RPM, 64MB cache, alebo ekvivalent</t>
  </si>
  <si>
    <t>7200 ot/m, 64 MB cache
Referenčná vzorka spĺňajúca požadovanú špecifikáciu: napríklad - WD Blue 3,5", 1TB, 7200RPM, 64MB cache, alebo ekvivalent</t>
  </si>
  <si>
    <t>5400 ot/m, 64 MB cache
Referenčná vzorka spĺňajúca požadovanú špecifikáciu: napríklad - WD Blue 3,5", 1TB, 5400RPM, 64MB cache, alebo ekvivalent</t>
  </si>
  <si>
    <t>HDD 7</t>
  </si>
  <si>
    <t>HDD 8</t>
  </si>
  <si>
    <t>2TB, 5400 ot/m, 64MB cache
Referenčná vzorka spĺňajúca požadovanú špecifikáciu: napríklad - WD Purple 3,5", 2TB, 5400RPM, 64MB cache, alebo ekvivalent</t>
  </si>
  <si>
    <t>2TB, 7200 ot/m, 128MB cache
Referenčná vzorka spĺňajúca požadovanú špecifikáciu: napríklad - Seagate BarraCuda 3,5" HDD 2TB, 7200RPM, 128MB, alebo ekvivalent</t>
  </si>
  <si>
    <t>HDD 9</t>
  </si>
  <si>
    <t>HDD 10</t>
  </si>
  <si>
    <t>HDD 11</t>
  </si>
  <si>
    <t>HDD 12</t>
  </si>
  <si>
    <t>HDD 13</t>
  </si>
  <si>
    <t>HDD 14</t>
  </si>
  <si>
    <t>HDD 15</t>
  </si>
  <si>
    <t>HDD 16</t>
  </si>
  <si>
    <t>4TB, 5400 ot/m, 256MB cache
Referenčná vzorka spĺňajúca požadovanú špecifikáciu: napríklad - WD Red 3,5", 4TB, 5400RPM, 256MB cache, alebo ekvivalent</t>
  </si>
  <si>
    <t>6TB, 5400 ot/m, 256MB cache
Referenčná vzorka spĺňajúca požadovanú špecifikáciu: napríklad - WD Purple 3,5", 6TB, 5400RPM, 256MB cache, alebo ekvivalent</t>
  </si>
  <si>
    <t>6TB, 7200 ot/m, 256MB cache
Referenčná vzorka spĺňajúca požadovanú špecifikáciu: napríklad - Seagate 3,5" HDD 6TB, 7200RPM, 256MB cache, alebo ekvivalent</t>
  </si>
  <si>
    <t>10 TB, 7200 ot/m, 256 MB cache
Referenčná vzorka spĺňajúca požadovanú špecifikáciu: napríklad - WD red 3,5", 10TB, 7200RPM, 256MB cache, alebo ekvivalent</t>
  </si>
  <si>
    <t>8TB, Sata, 7200 ot/m, SATA III, maximálna rýchlosť prenosu 256 MB/s, cache 256 MB, 7200 ot./min,
Referenčná vzorka spĺňajúca požadovanú špecifikáciu: napríklad WD Gold 8TB,  alebo ekvivalent</t>
  </si>
  <si>
    <t>8TB, SATA III, maximálna rýchlosť prenosu 210 MB/s, cache 256 MB, 7200 ot./min.
Referenčná vzorka spĺňajúca požadovanú špecifikáciu: napríklad Seagate IronWolf 8TB CMR,  alebo ekvivalent</t>
  </si>
  <si>
    <t>16TB, SAS, maximálna rýchlosť prenosu 262 MB/s, cache 512 MB, 7200 ot./min,
Referenčná vzorka spĺňajúca požadovanú špecifikáciu: napríklad Western Digital 16TB Ultrastar DC HC550 SAS,  alebo ekvivalent</t>
  </si>
  <si>
    <t>16TB, SAS, maximálna rýchlosť prenosu 261 MB/s, cache 256 MB, 7200 ot./min, 
Referenčná vzorka spĺňajúca požadovanú špecifikáciu: napríklad Seagate Exos X16 16TB Standart SAS, alebo ekvivalent</t>
  </si>
  <si>
    <t>U.3 SSD 1</t>
  </si>
  <si>
    <t>U.3 SSD 2</t>
  </si>
  <si>
    <t>U.3 SSD 3</t>
  </si>
  <si>
    <t>1.92 TB, Formát: 2.5" U.3, min: 5800 MBps (čítanie) / 1150 MBps (zápis) 
Referenčná vzorka spĺňajúca požadovanú špecifikáciu: napríklad Kioxia CD6 1.92TB NVMePCIe4x4 2.5"15mm SIE 1DWPD, alebo ekvivalent</t>
  </si>
  <si>
    <t>3.2 TB,  Formát: 2.5" U.3 min: 6200 MBps (čítanie) / 2350 MBps (zápis) 
Referenčná vzorka spĺňajúca požadovanú špecifikáciu: napríklad Kioxia CD6 3.2TB NVMePCIe4x4 2.5"15mm SIE 3DWPD, alebo ekvivalent</t>
  </si>
  <si>
    <t>7.68 TB, Formát: 2.5" U.3 Rýchlosť: min.6200 MBps (čítanie) / min.4000 MBps (zápis)
Referenčná vzorka spĺňajúca požadovanú špecifikáciu: napríklad Kioxia CD6 7.68TB NVMePCIe4x4 2.5"15mm SIE 1DWPD, alebo ekvivalent</t>
  </si>
  <si>
    <t>M.2 SSD 1</t>
  </si>
  <si>
    <t>M.2 SSD 2</t>
  </si>
  <si>
    <t>M.2 SSD 3</t>
  </si>
  <si>
    <t>M.2 SSD 4</t>
  </si>
  <si>
    <t>M.2 SSD 5</t>
  </si>
  <si>
    <t>128GB, čítanie min. 1600 MB/s, zápis min. 600 MB/s
Referenčná vzorka spĺňajúca požadovanú špecifikáciu: napríklad - Patriot P300 128GB SSD disk M.2 alebo ekvivalent</t>
  </si>
  <si>
    <t>250GB, čítanie min. 6400 MB/s, zápis min. 2700 MB/s
Referenčná vzorka spĺňajúca požadovanú špecifikáciu: napríklad - Samsung 980 pro M.2 SSD, 250GB, alebo ekvivalent</t>
  </si>
  <si>
    <t>500GB, čítanie min. 6900 MB/s, zápis min. 5000 MB/s
Referenčná vzorka spĺňajúca požadovanú špecifikáciu: napríklad - Samsung 980 Pro, SSD M.2, 500 GB, alebo ekvivalent</t>
  </si>
  <si>
    <t>1TB, čítanie min. 7000 MB/s, zápis min. 5000 MB/s
Referenčná vzorka spĺňajúca požadovanú špecifikáciu: napríklad - Samsung 980 pro, M.2, SSD, 1TB, alebo ekvivalent</t>
  </si>
  <si>
    <t>2TB, čítanie min. 7000MB/s, zápis min. 5000 MB/s
Referenčná vzorka spĺňajúca požadovanú špecifikáciu: napríklad - Samsung 980 pro, M.2 SSD, 2TB, alebo ekvivalent</t>
  </si>
  <si>
    <t xml:space="preserve">mSATA SSD </t>
  </si>
  <si>
    <t>min. 512GB, čítanie min. 550 MB/s, zápis min. 520 MB/s
Referenčná vzorka spĺňajúca požadovanú špecifikáciu: napríklad - Kingston mSATA SSD, 512GB, alebo ekvivalent</t>
  </si>
  <si>
    <t>Externé HDD 1</t>
  </si>
  <si>
    <t>Externé HDD 2</t>
  </si>
  <si>
    <t>min. 1 TB, min. USB 3.2
Referenčná vzorka spĺňajúca požadovanú špecifikáciu: napríklad - ADATA HD650, HDD, 1TB, modrý, alebo ekvivalent</t>
  </si>
  <si>
    <t>min. 2 TB, min. USB 3.2
Referenčná vzorka spĺňajúca požadovanú špecifikáciu: napríklad - ADATA HD680, HDD, 2TB, modrý, alebo ekvivalent</t>
  </si>
  <si>
    <t>Externé HDD 3</t>
  </si>
  <si>
    <t>Externé HDD 4</t>
  </si>
  <si>
    <t>Externé HDD 5</t>
  </si>
  <si>
    <t>2 TB, min. USB 3.0
Referenčná vzorka spĺňajúca požadovanú špecifikáciu: napríklad - Intenso MemoryCenter 2TB, čierny, alebo ekvivalent</t>
  </si>
  <si>
    <t>min.4 TB, min. USB 3.0
Referenčná vzorka spĺňajúca požadovanú špecifikáciu: napríklad - WD Elements Desktop 4TB, čierny, alebo ekvivalent</t>
  </si>
  <si>
    <t>min. 6 TB, min. USB 3.0
Referenčná vzorka spĺňajúca požadovanú špecifikáciu: napríklad - WD my book 6TB, čierny, alebo ekvivalent</t>
  </si>
  <si>
    <t xml:space="preserve"> NAS 1</t>
  </si>
  <si>
    <t>NAS 2</t>
  </si>
  <si>
    <t>LAN, USB, bez HDD min. 2xpozicia pre disk, podpora Linux a Windows
Referenčná vzorka spĺňajúca požadovanú špecifikáciu: napríklad - Synology DiskStation DS220+, alebo ekvivalent</t>
  </si>
  <si>
    <t>bez HDD, min. 6x pozície pre 3,5" a 2,5" disky, min. 4GB pamäte, min. 2x 1Gb/s LAN, min. 2x USB 3.0
Referenčná vzorka spĺňajúca požadovanú špecifikáciu: napríklad - Synology DiskStation DS1621+, alebo ekvivalent</t>
  </si>
  <si>
    <t>HDD NAS 01</t>
  </si>
  <si>
    <t>HDD NAS 02</t>
  </si>
  <si>
    <t>HDD NAS 03</t>
  </si>
  <si>
    <t>HDD NAS 04</t>
  </si>
  <si>
    <t>4TB, 5900 ot/m, 64MB cache, SATA 6Gb/s
Referenčná vzorka spĺňajúca požadovanú špecifikáciu: napríklad - Seagate IronWolf (NAS) 3,5" HDD 4TB, 5900RPM, 64MB, alebo ekvivalent</t>
  </si>
  <si>
    <t>4TB, 7200 ot/m, 128MB cache, SATA 6Gb/s - 5 rokov záruka
Referenčná vzorka spĺňajúca požadovanú špecifikáciu: napríklad - Seagate IronWolf Pro (NAS) 3,5" HDD 4TB 7200RPM, 128MB, alebo ekvivalent</t>
  </si>
  <si>
    <t>8TB, 7200 ot/m, 256MB cache, SATA 6Gb/s
Referenčná vzorka spĺňajúca požadovanú špecifikáciu: napríklad - Seagate IronWolf (NAS) 3,5" HDD 8TB, 7200RPM, 256MB, alebo ekvivalent</t>
  </si>
  <si>
    <t>8TB, 7200 ot/m, 256MB cache, SATA 6Gb/s - 5 rokov záruka
Referenčná vzorka spĺňajúca požadovanú špecifikáciu: napríklad - Seagate IronWolf Pro (NAS) 3,5" HDD 8TB 7200RPM, 256MB, alebo ekvivalent</t>
  </si>
  <si>
    <t>EXT SSD 1</t>
  </si>
  <si>
    <t>EXT SSD 2</t>
  </si>
  <si>
    <t>Typ úložiska: SSD
Kapacita úložiska: 1 TB
Rýchlosť čítania: min. 540 MB/s
Rýchlosť zápisu: min. 540 MB/s
Rozhranie: USB 3.2 
Referenčná vzorka spĺňajúca požadovanú špecifikáciu: napríklad - Samsung externý SSD 1TB T5 2,5" , alebo ekvivalent</t>
  </si>
  <si>
    <t>Typ úložiska: SSD
Kapacita úložiska: 1 TB
Rýchlosť čítania: min. 1000 MB/s
Rýchlosť zápisu: min. 1000 MB/s
Rozhranie: USB 3.2 Gen. 2 Typ-C (10 Gbps)
Referenčná vzorka spĺňajúca požadovanú špecifikáciu: napríklad - ADATA SE800 1TB SSD, alebo ekvivalent</t>
  </si>
  <si>
    <t>EXT SSD 3</t>
  </si>
  <si>
    <t>EXT SSD 4</t>
  </si>
  <si>
    <t>Typ úložiska: SSD
Kapacita úložiska: 2 TB
Rýchlosť čítania: min. 540 MB/s
Rýchlosť zápisu: min. 540 MB/s
Rozhranie: USB 3.2 
Referenčná vzorka spĺňajúca požadovanú špecifikáciu: napríklad - Samsung externý SSD T5 2TB 2,5"  , alebo ekvivalent</t>
  </si>
  <si>
    <t>Typ úložiska: SSD
Kapacita úložiska: 2 TB
Rýchlosť čítania: min. 1050 MB/s
Rýchlosť zápisu: min. 1000 MB/s
Rozhranie: USB 3.2 typ C
Referenčná vzorka spĺňajúca požadovanú špecifikáciu: napríklad - WD My Passport SSD, 2 TB  , alebo ekvivalent</t>
  </si>
  <si>
    <t>SSD - 2,5" - 2TB</t>
  </si>
  <si>
    <t>HDD 3,5" - 500GB</t>
  </si>
  <si>
    <t>HDD 3,5" - 1TB</t>
  </si>
  <si>
    <t xml:space="preserve">HDD 3,5" - 2TB </t>
  </si>
  <si>
    <t>HDD 3,5" - 4TB  a viac</t>
  </si>
  <si>
    <t>U.3 SSD</t>
  </si>
  <si>
    <t>mSATA SSD</t>
  </si>
  <si>
    <t xml:space="preserve">Externé HDD 2,5" </t>
  </si>
  <si>
    <t>M.2 SSD</t>
  </si>
  <si>
    <t xml:space="preserve">Externé HDD 3,5" </t>
  </si>
  <si>
    <t>NAS - 3,5"</t>
  </si>
  <si>
    <t>HDD NAS - 3,5"</t>
  </si>
  <si>
    <t>do 500W - interný</t>
  </si>
  <si>
    <t>nad 500W - interný</t>
  </si>
  <si>
    <t>nad 600W - interný</t>
  </si>
  <si>
    <t>PC skrinky</t>
  </si>
  <si>
    <t>Powerbanky</t>
  </si>
  <si>
    <t>Iné</t>
  </si>
  <si>
    <t>Zdroj 1</t>
  </si>
  <si>
    <t>Zdroj 2</t>
  </si>
  <si>
    <t>Zdroj 3</t>
  </si>
  <si>
    <t>Zdroj 4</t>
  </si>
  <si>
    <t>Zdroj 5</t>
  </si>
  <si>
    <t>PC skrinka 1</t>
  </si>
  <si>
    <t>PC skrinka 2</t>
  </si>
  <si>
    <t>Powerbanka</t>
  </si>
  <si>
    <t>Napájací zdroj</t>
  </si>
  <si>
    <t>min. 400W, min.  4pin CPU (2x), ATX 24pin, FDD (1x), MOLEX (2x), PCI-Express 6 + 2pin (2x), SATA (5x), účinnosť: 80+
Referenčná vzorka spĺňajúca požadovanú špecifikáciu: napríklad - Fortron HEXA+ pro 400, 400W, PCI-E, 80%, alebo ekvivalent</t>
  </si>
  <si>
    <t>min. 500W, min. 1x 20+4pin, min. 1x 4+4 pin EPS konektor, min. 2x 6+2pin, min. 2x molex, min. 6x SATA,  účinnosť: min. 80+ bronze
Referenčná vzorka spĺňajúca požadovanú špecifikáciu: napríklad - Seasonic B12-BC-550, 550W alebo ekvivalent</t>
  </si>
  <si>
    <t>min. 550W, min. 1x 20+4pin, min. 1x 4+4 pin EPS konektor, min. 2x PCIe, min. 2x molex, min. 6x SATA, účinnosť: min. 80+, modulárny  
Referenčná vzorka spĺňajúca požadovanú špecifikáciu: napríklad - Seasonic focus GX-550 gold, 550W alebo ekvivalent</t>
  </si>
  <si>
    <t>min. 650W, min. 1x 20+4pin, min. 1x 4+4 pin EPS konektor, min. 2x PCIe, min. 3x molex, min. 4x SATA, účinnosť: min. 80+ gold
Referenčná vzorka spĺňajúca požadovanú špecifikáciu: napríklad - Seasonic S12III-650, 650W alebo ekvivalent</t>
  </si>
  <si>
    <t>750W, min. 1x 20+4pin, min. 1x 4+4 pin EPS konektor, min. 2x PCIe, min. 3x molex, min. 4x SATA, účinnosť: min. 80+ gold, modulárny
Referenčná vzorka spĺňajúca požadovanú špecifikáciu: napríklad - Seasonic focus 750 gold alebo ekvivalent</t>
  </si>
  <si>
    <t>pevná odolná konštrukcia, min. 2x USB 3.0, 1x AUDIO, 1x MIC, priestor na umiestnenie zdroja: horná časť; prevedenie: midi tower
Referenčná vzorka spĺňajúca požadovanú špecifikáciu: napríklad - SilentiumPC Armis AR1 Pure Black, s čítačkou SD a microSD, alebo ekvivalent</t>
  </si>
  <si>
    <t>pevná odolná konštrukcia, min. 2x USB 3.0, 1x AUDIO, 1x MIC; priestor na umiestnenie zdroja: dolná časť; prevedenie: midi tower
Referenčná vzorka spĺňajúca požadovanú špecifikáciu: napríklad - Zalman Z1, čierna, alebo ekvivalent</t>
  </si>
  <si>
    <t>min. 10 000 mAh
Referenčná vzorka spĺňajúca požadovanú špecifikáciu: napríklad - ADATA P20000D, powerbank 20 000 mAh, čierny, alebo ekvivalent</t>
  </si>
  <si>
    <t>Univerzálny napájací zdroj pre Netbooky, 70W
Referenčná vzorka spĺňajúca požadovanú špecifikáciu: napríklad - CONNECT IT Notebook Power univerzálny notebookový adaptér 70 W, alebo ekvivalent</t>
  </si>
  <si>
    <t>Optické mechaniky - interné</t>
  </si>
  <si>
    <t>Optická mechanika - externá</t>
  </si>
  <si>
    <t>Mechanika 1</t>
  </si>
  <si>
    <t>Mechanika 2</t>
  </si>
  <si>
    <t>Mechanika 3</t>
  </si>
  <si>
    <t>Mechanika 4</t>
  </si>
  <si>
    <t>DVD napaľovačka, SATA pripojenie, podpora M-Disc
Referenčná vzorka spĺňajúca požadovanú špecifikáciu: napríklad - ASUS DRW-24D5MT, čierna, alebo ekvivalent</t>
  </si>
  <si>
    <t>BD-R napaľovačka, SATA pripojenie, 
Referenčná vzorka spĺňajúca požadovanú špecifikáciu: napríklad ASUS BD-RW BW-16D1HT, čierna + software, alebo ekvivalent</t>
  </si>
  <si>
    <t>DVD-RW
Referenčná vzorka spĺňajúca požadovanú špecifikáciu: napríklad - Transcend TS8XDVDS-K, alebo ekvivalent</t>
  </si>
  <si>
    <t>BD-R napaľovačka, min. USB 3.0 pripojenie, 
Referenčná vzorka spĺňajúca požadovanú špecifikáciu: napríklad Verbatim Blu-ray Ultra HD 4K Slimline externá napalovačka, čierna, alebo ekvivalent</t>
  </si>
  <si>
    <t>USB prepojovací kábel 1</t>
  </si>
  <si>
    <t>USB prepojovací kábel 3</t>
  </si>
  <si>
    <t>USB prepojovací kábel 2</t>
  </si>
  <si>
    <t>Kábel prepojovací 17</t>
  </si>
  <si>
    <t>Kábel prepojovací 16</t>
  </si>
  <si>
    <t>Kábel prepojovací 15</t>
  </si>
  <si>
    <t>Kábel prepojovací 14</t>
  </si>
  <si>
    <t>Kábel prepojovací 13</t>
  </si>
  <si>
    <t>Kábel prepojovací 12</t>
  </si>
  <si>
    <t>Kábel prepojovací 11</t>
  </si>
  <si>
    <t>Kábel prepojovací 10</t>
  </si>
  <si>
    <t>Kábel prepojovací 9</t>
  </si>
  <si>
    <t>Kábel prepojovací 8</t>
  </si>
  <si>
    <t>Kábel prepojovací 7</t>
  </si>
  <si>
    <t>Kábel prepojovací 6</t>
  </si>
  <si>
    <t>Kábel prepojovací 5</t>
  </si>
  <si>
    <t>Kábel prepojovací 4</t>
  </si>
  <si>
    <t>VGA/VGA 1,8m, tienený
Referenčná vzorka spĺňajúca požadovanú špecifikáciu: napríklad - PremiumCord kábel VGA, M/M, prepojovací 1,8m, alebo ekvivalent</t>
  </si>
  <si>
    <t>VGA/VGA 15m, 2x ferit
Referenčná vzorka spĺňajúca požadovanú špecifikáciu: napríklad - PremiumCord kábel VGA M/M, prepojovací 15,0m, alebo ekvivalent</t>
  </si>
  <si>
    <t>USB C/USB C, 1m
Referenčná vzorka spĺňajúca požadovanú špecifikáciu: napríklad - CELLY, USB-C/USB-C, M/M, 1m, čierny, alebo ekvivalent</t>
  </si>
  <si>
    <t>DVI D/DVI D 0,5m
Referenčná vzorka spĺňajúca požadovanú špecifikáciu: napríklad - DVI-DVI kábel M/M, 0.5m, prepojovací, alebo ekvivalent</t>
  </si>
  <si>
    <t>HDMI M/M 3m, tienený, pozlátený
Referenčná vzorka spĺňajúca požadovanú špecifikáciu: napríklad - Gembird kábel HDMI v 2.0 M/M, prepojovací 3,0m, alebo ekvivalent</t>
  </si>
  <si>
    <t>Display port, M/M 2m
Referenčná vzorka spĺňajúca požadovanú špecifikáciu: napríklad - PremiumCord kábel DisplayPort v 1.1 M/M, prepojovací 2,0m, alebo ekvivalent</t>
  </si>
  <si>
    <t>HDMI A-DVI-D M/M 3m
Referenčná vzorka spĺňajúca požadovanú špecifikáciu: napríklad - PremiumCord kábel HDMI na DVI M/M, prepojovací, 3,0m, alebo ekvivalent</t>
  </si>
  <si>
    <t>HDMI M/M 10m, tienený, pozlátený
Referenčná vzorka spĺňajúca požadovanú špecifikáciu: napríklad - Gembird kábel HDMI v 2.0 M/M, prepojovací 10,0m, alebo ekvivalent</t>
  </si>
  <si>
    <t>HDMI M/M 15m, tienený, pozlátený
Referenčná vzorka spĺňajúca požadovanú špecifikáciu: napríklad - Gembird kábel HDMI v 1.4 M/M, prepojovací 15,0m, alebo ekvivalent</t>
  </si>
  <si>
    <t>VGA/VGA 10m, 2x ferit
Referenčná vzorka spĺňajúca požadovanú špecifikáciu: napríklad - PremiumCord kábel VGA, M/M, prepojovací 10,0m, alebo ekvivalent</t>
  </si>
  <si>
    <t>VGA/VGA 20m, 2x ferit
Referenčná vzorka spĺňajúca požadovanú špecifikáciu: napríklad - PremiumCord kábel VGA M/M, prepojovací 20,0m, alebo ekvivalent</t>
  </si>
  <si>
    <t>HDMI M/M 1,8m, tienený, pozlátený
Referenčná vzorka spĺňajúca požadovanú špecifikáciu: napríklad - Gembird kábel HDMI v 2.0 M/M, prepojovací 1,8m, alebo ekvivalent</t>
  </si>
  <si>
    <t>HDMI M/M 5m, tienený, pozlátený
Referenčná vzorka spĺňajúca požadovanú špecifikáciu: napríklad - PremiumCord kábel HDMI v 2.0 M/M, prepojovací 5,0m, alebo ekvivalent</t>
  </si>
  <si>
    <t>DVI M/M 2m, tienený
Referenčná vzorka spĺňajúca požadovanú špecifikáciu: napríklad - PremiumCord kábel DVI M/M, prepojovací 2,0m, alebo ekvivalent</t>
  </si>
  <si>
    <t>HDMI M/micro HDMI 1,5m
Referenčná vzorka spĺňajúca požadovanú špecifikáciu: napríklad - Hama prepojovací HDMI - micro HDMI, 1.5 m, alebo ekvivalent</t>
  </si>
  <si>
    <t>HDMI M/mini HDMI 1m
Referenčná vzorka spĺňajúca požadovanú špecifikáciu: napríklad - PremiumCord prepojovací HDMI 1m, alebo ekvivalent</t>
  </si>
  <si>
    <t>HDMI M/USB C 1,8m
Referenčná vzorka spĺňajúca požadovanú špecifikáciu: napríklad - TRUST CALYX USB-C TO HDMI CABLE, alebo ekvivalent</t>
  </si>
  <si>
    <t>K tlačiarni, 3m, tienený, High speed
Referenčná vzorka spĺňajúca požadovanú špecifikáciu: napríklad - PremiumCord kábel USB-A na USB-B M/M, tlačiarňový prepojovací 3,0m, alebo ekvivalent</t>
  </si>
  <si>
    <t>USB prepojovací kábel k tlačiarni, 5m, tienený, High speed
Referenčná vzorka spĺňajúca požadovanú špecifikáciu: napríklad - PremiumCord kábel USB-A na USB-B M/M, tlačiarňový prepojovací 5,0m, alebo ekvivalent</t>
  </si>
  <si>
    <t>min. USB-A 3.1-USB-C 2.0, využiteľnosť: nabíjanie
Referenčná vzorka spĺňajúca požadovanú špecifikáciu: napríklad - Hama kábel USB-C 3.1 Gen2, A vidlica - typ C vidlica, 1m, alebo ekvivalent</t>
  </si>
  <si>
    <t>Sieťové koncovky</t>
  </si>
  <si>
    <t>Káble LAN</t>
  </si>
  <si>
    <t>Kábel LAN 1</t>
  </si>
  <si>
    <t>Kábel LAN 2</t>
  </si>
  <si>
    <t>Kábel LAN 3</t>
  </si>
  <si>
    <t>Kábel LAN 4</t>
  </si>
  <si>
    <t>Kábel LAN 5</t>
  </si>
  <si>
    <t>Kábel LAN 6</t>
  </si>
  <si>
    <t>Kábel LAN 7</t>
  </si>
  <si>
    <t>Kábel LAN 8</t>
  </si>
  <si>
    <t>Kábel LAN 9</t>
  </si>
  <si>
    <t>Kábel LAN 10</t>
  </si>
  <si>
    <t>Kábel LAN 11</t>
  </si>
  <si>
    <t>Kábel LAN 12</t>
  </si>
  <si>
    <t>Kábel LAN 13</t>
  </si>
  <si>
    <t>Kábel LAN 14</t>
  </si>
  <si>
    <t>Kábel LAN 15</t>
  </si>
  <si>
    <t>Kábel LAN 16</t>
  </si>
  <si>
    <t>Kábel LAN 17</t>
  </si>
  <si>
    <t>Kábel LAN 18</t>
  </si>
  <si>
    <t>Kábel LAN 19</t>
  </si>
  <si>
    <t>Kábel LAN 20</t>
  </si>
  <si>
    <t>Kábel LAN 21</t>
  </si>
  <si>
    <t>Kábel LAN 22</t>
  </si>
  <si>
    <t>Kábel LAN 23</t>
  </si>
  <si>
    <t>kategória 5e, UTP, drôt, balenie 305m
Referenčná vzorka spĺňajúca požadovanú špecifikáciu: napríklad - Solarix kábel, cat. 5e, UTP drôt, 305m, sivý, alebo ekvivalent</t>
  </si>
  <si>
    <t>kategória 5e, UTP, lanko, balenie 305m
Referenčná vzorka spĺňajúca požadovanú špecifikáciu: napríklad - PremiumCord kábel, cat. 5e, UTP lanko, 305m, sivá, alebo ekvivalent</t>
  </si>
  <si>
    <t>kategória 6a, UTP, drôt, balenie 305m
Referenčná vzorka spĺňajúca požadovanú špecifikáciu: napríklad - UTP 8 žilový kábel, Cat6, drôt, 305m balenie, sivý, alebo ekvivalent</t>
  </si>
  <si>
    <t>kategória 5e, UTP, lanko, 2m, patch kábel
Referenčná vzorka spĺňajúca požadovanú špecifikáciu: napríklad - PremiumCord patch kábel RJ45, cat. 5e, UTP, 2,0m, sivý, alebo ekvivalent</t>
  </si>
  <si>
    <t>kategória 5e, UTP, lanko, 5m, s koncovkami
Referenčná vzorka spĺňajúca požadovanú špecifikáciu: napríklad - PremiumCord patch kábel RJ45, cat. 5e, UTP, 5,0m, sivý, alebo ekvivalent</t>
  </si>
  <si>
    <t>kategória 5e, UTP, lanko, 1m
Referenčná vzorka spĺňajúca požadovanú špecifikáciu: napríklad - PremiumCord kábel, cat. 5e, UTP lanko, na metre 1,0m, sivý, alebo ekvivalent</t>
  </si>
  <si>
    <t>kategória 5e, FTP, lanko, 2m, patch kábel
Referenčná vzorka spĺňajúca požadovanú špecifikáciu: napríklad - PremiumCord patch kábel RJ45, cat. 5e, FTP, 2,0m, sivý, alebo ekvivalent</t>
  </si>
  <si>
    <t>kategória 5e, FTP, lanko, 5m, s koncovkami
Referenčná vzorka spĺňajúca požadovanú špecifikáciu: napríklad - Gembird patch kábel RJ45, cat. 5e, FTP, 5,0m, sivý, alebo ekvivalent</t>
  </si>
  <si>
    <t>kategória 5e, FTP, lanko, 1m
Referenčná vzorka spĺňajúca požadovanú špecifikáciu: napríklad - PremiumCord kábel, cat. 5e, FTP lanko, na metre 1,0m, sivý, alebo ekvivalent</t>
  </si>
  <si>
    <t>Kábel LAN - 6A, STP LSOH drôt, 305m
Referenčná vzorka spĺňajúca požadovanú špecifikáciu: napríklad - Datacom kábel, cat. 6, FTP drôt, 305m sivý, alebo ekvivalent</t>
  </si>
  <si>
    <t>Kábel LAN - 6A, UTP, drôt, 500m
Referenčná vzorka spĺňajúca požadovanú špecifikáciu: napríklad - Datacom kábel, cat. 6, UTP drôt, 500,0m, sivý, alebo ekvivalent</t>
  </si>
  <si>
    <t>kategória 5e, FTP, lanko, 10m, s koncovkami
Referenčná vzorka spĺňajúca požadovanú špecifikáciu: napríklad - Gembird patch kábel RJ45, cat. 5e, FTP, 10,0m, sivý, alebo ekvivalent</t>
  </si>
  <si>
    <t>kategória 5e, FTP, lanko, 20m, s koncovkami
Referenčná vzorka spĺňajúca požadovanú špecifikáciu: napríklad - Gembird patch kábel RJ45, cat. 5e, FTP, 20,0m, sivý, alebo ekvivalent</t>
  </si>
  <si>
    <t>kategória 5e, FTP, lanko, 0,5m, patch kábel
Referenčná vzorka spĺňajúca požadovanú špecifikáciu: napríklad - PremiumCord patch kábel RJ45, cat. 5e, FTP, 0,5m, sivý, alebo ekvivalent</t>
  </si>
  <si>
    <t>kategória 6A, STP LSOH, drôt, balenie 500m
Referenčná vzorka spĺňajúca požadovanú špecifikáciu: napríklad - Solarix SXKD-6A-STP-LSOH CAT6 STP, LSOH, 500m, alebo ekvivalent</t>
  </si>
  <si>
    <t>kategória 6, UTP patch kábel, 1m
Referenčná vzorka spĺňajúca požadovanú špecifikáciu: napríklad - PremiumCord patch kábel RJ45, cat. 6, UTP, 1,0m, sivý, alebo ekvivalent</t>
  </si>
  <si>
    <t>kategória 6, UTP patch kábel, 2m
Referenčná vzorka spĺňajúca požadovanú špecifikáciu: napríklad - PremiumCord patch kábel RJ45, cat. 6, UTP, 2,0m, sivý, alebo ekvivalent</t>
  </si>
  <si>
    <t>kategória 6, UTP patch kábel, 3m
Referenčná vzorka spĺňajúca požadovanú špecifikáciu: napríklad - PremiumCord patch kábel RJ45, cat. 6, UTP, 3,0m, sivý, alebo ekvivalent</t>
  </si>
  <si>
    <t>kategória 6, UTP patch kábel, 5m
Referenčná vzorka spĺňajúca požadovanú špecifikáciu: napríklad - PremiumCord patch kábel RJ45, cat. 6, UTP, 5,0m, sivý, alebo ekvivalent</t>
  </si>
  <si>
    <t>kategória 5e, UTP patch kábel, 1m
Referenčná vzorka spĺňajúca požadovanú špecifikáciu: napríklad - PremiumCord patch kábel RJ45, cat. 5e, UTP, 1,0m, sivý, alebo ekvivalent</t>
  </si>
  <si>
    <t>kategória 5e, UTP patch kábel, 3m
Referenčná vzorka spĺňajúca požadovanú špecifikáciu: napríklad - Gembird patch kábel RJ45, cat. 5e, UTP, 3,0m, sivý, alebo ekvivalent</t>
  </si>
  <si>
    <t>kategória 5e, UTP patch kábel, 20m
Referenčná vzorka spĺňajúca požadovanú špecifikáciu: napríklad - Gembird patch kábel RJ45, cat. 5e, UTP, 20,0m, sivý, alebo ekvivalent</t>
  </si>
  <si>
    <t>kategória 5e, STP/FTP, drôt, balenie 305 m
Referenčná vzorka spĺňajúca požadovanú špecifikáciu: napríklad - Gembird kábel, cat. 5e, FTP drôt, 305m, sivá, alebo ekvivalent</t>
  </si>
  <si>
    <t>Redukcie</t>
  </si>
  <si>
    <t>SATA/ATA káble, redukcie</t>
  </si>
  <si>
    <t>Koncovka sieťová 1</t>
  </si>
  <si>
    <t>Koncovka sieťová 2</t>
  </si>
  <si>
    <t>Koncovka sieťová 3</t>
  </si>
  <si>
    <t>Koncovka sieťová 4</t>
  </si>
  <si>
    <t>Spojka RJ45</t>
  </si>
  <si>
    <t>Keystone 1</t>
  </si>
  <si>
    <t>Keystone 2</t>
  </si>
  <si>
    <t>Krytka na koncovky RJ45</t>
  </si>
  <si>
    <t>Krytka pre konektor RJ45 s výrezom</t>
  </si>
  <si>
    <t>UTP - RJ45
Referenčná vzorka spĺňajúca požadovanú špecifikáciu: napríklad - PremiumCord konektor RJ45 cat. 5e UTP pre lanko, alebo ekvivalent</t>
  </si>
  <si>
    <t>FTP - RJ45
Referenčná vzorka spĺňajúca požadovanú špecifikáciu: napríklad - PremiumCord konektor RJ45 cat. 5e FTP pre drôt a lanko, alebo ekvivalent</t>
  </si>
  <si>
    <t>FTP - RJ45, kategória 6
Referenčná vzorka spĺňajúca požadovanú špecifikáciu: napríklad - Gembird konektor RJ45 cat. 6 FTP pre drôt a lanko, alebo ekvivalent</t>
  </si>
  <si>
    <t>UTP - RJ45, kategória 6
Referenčná vzorka spĺňajúca požadovanú špecifikáciu: napríklad - Gembird konektor RJ45 cat. 6 UTP pre drôt, alebo ekvivalent</t>
  </si>
  <si>
    <t>spojka RJ45
Referenčná vzorka spĺňajúca požadovanú špecifikáciu: napríklad - UTP sieťová spojka, Cat5, RJ45, alebo ekvivalent</t>
  </si>
  <si>
    <t>kategória 5e
Referenčná vzorka spĺňajúca požadovanú špecifikáciu: napríklad - Solarix keystone, Cat5E, RJ45, alebo ekvivalent</t>
  </si>
  <si>
    <t>10G, kategória 6a, STP RJ45
Referenčná vzorka spĺňajúca požadovanú špecifikáciu: napríklad - 10G keystone Solarix CAT6A STP RJ45 čierny pre kliešte, alebo ekvivalent</t>
  </si>
  <si>
    <t>Krytka na koncovky RJ45
Referenčná vzorka spĺňajúca požadovanú špecifikáciu: napríklad - PremiumCord plastová krytka pre konektory RJ45, sivá, alebo ekvivalent</t>
  </si>
  <si>
    <t>Krytka pre konektor RJ45 s výrezom, 100ks
Referenčná vzorka spĺňajúca požadovanú špecifikáciu: napríklad - Datacom Ochrana RJ45 s výrezom, biela, 100 ks, alebo ekvivalent</t>
  </si>
  <si>
    <t>bal</t>
  </si>
  <si>
    <t>Redukcia 1</t>
  </si>
  <si>
    <t>Redukcia 2</t>
  </si>
  <si>
    <t>Redukcia 3</t>
  </si>
  <si>
    <t>Redukcia 4</t>
  </si>
  <si>
    <t>Redukcia 5</t>
  </si>
  <si>
    <t>Redukcia 6</t>
  </si>
  <si>
    <t>Redukcia 7</t>
  </si>
  <si>
    <t>Redukcia 8</t>
  </si>
  <si>
    <t>Redukcia 9</t>
  </si>
  <si>
    <t>Redukcia 10</t>
  </si>
  <si>
    <t>Redukcia 11</t>
  </si>
  <si>
    <t>Redukcia 12</t>
  </si>
  <si>
    <t>DVI - VGA
Referenčná vzorka spĺňajúca požadovanú špecifikáciu: napríklad - PremiumCord redukcia DVI na VGA M/F, krátka, alebo ekvivalent</t>
  </si>
  <si>
    <t>HDMI - DVI
Referenčná vzorka spĺňajúca požadovanú špecifikáciu: napríklad - PremiumCord redukcia HDMI na DVI M/F, krátka, alebo ekvivalent</t>
  </si>
  <si>
    <t>HDMI - VGA
Referenčná vzorka spĺňajúca požadovanú špecifikáciu: napríklad - Gembird redukcia HDMI na VGA + audio M/F, káblová 0,2m, alebo ekvivalent</t>
  </si>
  <si>
    <t>Display port - DVI
Referenčná vzorka spĺňajúca požadovanú špecifikáciu: napríklad - PremiumCord redukcia DisplayPort na DVI M/F, káblová 0,15m, alebo ekvivalent</t>
  </si>
  <si>
    <t>Display port - VGA
Referenčná vzorka spĺňajúca požadovanú špecifikáciu: napríklad - HP redukcia DisplayPort na VGA M/F, káblová 0,15m, alebo ekvivalent</t>
  </si>
  <si>
    <t>Display port - HDMI
Referenčná vzorka spĺňajúca požadovanú špecifikáciu: napríklad - PremiumCord redukcia DisplayPort na HDMI M/F, káblová 0,15m, alebo ekvivalent</t>
  </si>
  <si>
    <t>USB C - VGA
Referenčná vzorka spĺňajúca požadovanú špecifikáciu: napríklad - I-tec adaptér, USB-C - VGA, 60Hz, strieborný, alebo ekvivalent</t>
  </si>
  <si>
    <t>USB C - HDMI
Referenčná vzorka spĺňajúca požadovanú špecifikáciu: napríklad - I-tec redukcia USB-C na HDMI M/F, káblová 0,20 m, alebo ekvivalent</t>
  </si>
  <si>
    <t>USB 3.0 - VGA
Referenčná vzorka spĺňajúca požadovanú špecifikáciu: napríklad - ICY BOX USB3.0-VGA video prevodník M/F, adaptér, alebo ekvivalent</t>
  </si>
  <si>
    <t>USB 3.0 - USB C
Referenčná vzorka spĺňajúca požadovanú špecifikáciu: napríklad - PremiumCord redukcia USB-C na USB-A M/F, krátka, alebo ekvivalent</t>
  </si>
  <si>
    <t>USB 3.0 - DP
Referenčná vzorka spĺňajúca požadovanú špecifikáciu: napríklad - I-tec USB 3.0 Dual 4K Display Port, video adaptér, alebo ekvivalent</t>
  </si>
  <si>
    <t>Montážne plechy pre 2,5" HDD do 3,5" pozícia, 1 pár
Referenčná vzorka spĺňajúca požadovanú špecifikáciu: napríklad - Montážny kit AKASA pro 2,5" HDD do 3,5" pozícia, 2x 2,5" HDD/SSD, čierny hliník, alebo ekvivalent</t>
  </si>
  <si>
    <t>SATA dátový kábel 1</t>
  </si>
  <si>
    <t>SATA dátový kábel 2</t>
  </si>
  <si>
    <t>Redukcia MOLEX/SATA</t>
  </si>
  <si>
    <t>SATA III, Female/Female, kovová západka proti vytiahnutiu
Referenčná vzorka spĺňajúca požadovanú špecifikáciu: napríklad - 4World kábel SATA3 7pin F - SATA3 7pin F 29cm, alebo ekvivalent</t>
  </si>
  <si>
    <t>SATA III, Female/Female L, kovová západka proti vytiahnutiu
Referenčná vzorka spĺňajúca požadovanú špecifikáciu: napríklad - PremiumCord 0,2m SATA 3.0 datový kabel 1.5GBs / 3GBs / 6GBs, kov.západka, 90°, alebo ekvivalent</t>
  </si>
  <si>
    <t>Redukcia napájania typ MOLEX/SATA pre HDD Serial ATA
Referenčná vzorka spĺňajúca požadovanú špecifikáciu: napríklad - Redukcia napájania typ MOLEX/SATA pre HDD Serial ATA, alebo ekvivalent</t>
  </si>
  <si>
    <t xml:space="preserve">USB kľúče, USB hub, USB káble </t>
  </si>
  <si>
    <t>Ostatné príslušenstvo</t>
  </si>
  <si>
    <t>USB 1</t>
  </si>
  <si>
    <t>USB 3</t>
  </si>
  <si>
    <t>USB 4</t>
  </si>
  <si>
    <t>USB 5</t>
  </si>
  <si>
    <t>USB 6</t>
  </si>
  <si>
    <t>USB 7</t>
  </si>
  <si>
    <t>USB 8</t>
  </si>
  <si>
    <t>USB 9</t>
  </si>
  <si>
    <t>USB hub 1</t>
  </si>
  <si>
    <t>USB hub 2</t>
  </si>
  <si>
    <t>USB hub 3</t>
  </si>
  <si>
    <t>replikátor portov USB C</t>
  </si>
  <si>
    <t>32GB, min. USB C
Referenčná vzorka spĺňajúca požadovanú špecifikáciu: napríklad - Verbatim Dual USB Typ C 32GB, alebo ekvivalent</t>
  </si>
  <si>
    <t>32GB, min. USB 3.0
Referenčná vzorka spĺňajúca požadovanú špecifikáciu: napríklad - Kingston DataTraveler 100 G3 32 GB USB 3.0, alebo ekvivalent</t>
  </si>
  <si>
    <t>64GB, min. USB 3.0
Referenčná vzorka spĺňajúca požadovanú špecifikáciu: napríklad - Kingston DataTraveler 100 G3 64GB USB 3.0, alebo ekvivalent</t>
  </si>
  <si>
    <t>128GB, min. USB 3.0
Referenčná vzorka spĺňajúca požadovanú špecifikáciu: napríklad - Kingston DataTraveler 100 G3 128GB USB 3.0, alebo ekvivalent</t>
  </si>
  <si>
    <t>64GB, min. USB C
Referenčná vzorka spĺňajúca požadovanú špecifikáciu: napríklad - Verbatim Dual USB Typ C 64GB, alebo ekvivalent</t>
  </si>
  <si>
    <t>Kapacita:  256 GB
Rýchlosť čítania:  min. 300 MB/s
USB verzia: USB 3.1
Referenčná vzorka spĺňajúca požadovanú špecifikáciu: napríklad - Samsung BAR Plus 256 GB, alebo ekvivalent</t>
  </si>
  <si>
    <t>Kapacita: 256 GB
Pripojenie: USB-A 3.1, USB-C 3.1
Prenosová rýchlosť:  min150 MB / s
USB štandard: USB 3.1 Gen 1
Referenčná vzorka spĺňajúca požadovanú špecifikáciu: napríklad - SanDisk Flash Disk 256GB Ultra Dual Drive Luxe USB 3.1 Type-C 150MB/s, alebo ekvivalent</t>
  </si>
  <si>
    <t>Kapacita: 512 GB
Pripojenie: USB-A 3.1, USB-C 3.1
Prenosová rýchlosť:  min150 MB / s
USB štandard: USB 3.1 Gen 1</t>
  </si>
  <si>
    <t>Kapacita: 512 GB
Rozhranie: USB-C
Rýchlosť čítania: min. 1000 MB/s
Rýchlosť zápisu: min  900 MB/s
Referenčná vzorka spĺňajúca požadovanú špecifikáciu: napríklad - Kingston DataTraveler MAX, 512 GB, alebo ekvivalent</t>
  </si>
  <si>
    <t>pasívny, min. 4xUSB
Referenčná vzorka spĺňajúca požadovanú špecifikáciu: napríklad - ibox USB2.0 HUB 4 porty, alebo ekvivalent</t>
  </si>
  <si>
    <t>aktívny, min. 7xUSB
Referenčná vzorka spĺňajúca požadovanú špecifikáciu: napríklad - I-tec USB 3.0 Charging HUB 7port + Power Adapter 36W, alebo ekvivalent</t>
  </si>
  <si>
    <t>aktívny, min. 4xUSB
Referenčná vzorka spĺňajúca požadovanú špecifikáciu: napríklad - I-tec USB 3.0 Charging HUB 7port + Power Adapter 36W, alebo ekvivalent</t>
  </si>
  <si>
    <t>replikátor portov, 2x USB-A, HDMI, RJ-45 GLAN, SATA M.2 slot, PD 100W
Referenčná vzorka spĺňajúca požadovanú špecifikáciu:Axagon HMC-6M2, alebo ekvivalent</t>
  </si>
  <si>
    <t xml:space="preserve">ks </t>
  </si>
  <si>
    <t>USB 2</t>
  </si>
  <si>
    <t>Patch panel 1</t>
  </si>
  <si>
    <t>Patch panel 2</t>
  </si>
  <si>
    <t>Patch panel 3</t>
  </si>
  <si>
    <t>Patch panel 4</t>
  </si>
  <si>
    <t>Rack 1</t>
  </si>
  <si>
    <t>Rack 2</t>
  </si>
  <si>
    <t>Rack 3</t>
  </si>
  <si>
    <t>Rack 4</t>
  </si>
  <si>
    <t>Rack 5</t>
  </si>
  <si>
    <t>Rack 6</t>
  </si>
  <si>
    <t>Rack 7</t>
  </si>
  <si>
    <t>Rack 8</t>
  </si>
  <si>
    <t>Rack 9</t>
  </si>
  <si>
    <t>Rack 10</t>
  </si>
  <si>
    <t>Rack 11</t>
  </si>
  <si>
    <t>Rack príslušenstvo 1</t>
  </si>
  <si>
    <t>Rack príslušenstvo 2</t>
  </si>
  <si>
    <t>Rack príslušenstvo 3</t>
  </si>
  <si>
    <t>Rack príslušenstvo 4</t>
  </si>
  <si>
    <t>Rack príslušenstvo 5</t>
  </si>
  <si>
    <t>Rack príslušenstvo 6</t>
  </si>
  <si>
    <t>Box pre zásuvku</t>
  </si>
  <si>
    <t>Zásuvka 1</t>
  </si>
  <si>
    <t>Zásuvka 2</t>
  </si>
  <si>
    <t>Zásuvka 3</t>
  </si>
  <si>
    <t>Extender</t>
  </si>
  <si>
    <t>HDBaseT Transmitter</t>
  </si>
  <si>
    <t>Reproduktory 1</t>
  </si>
  <si>
    <t>Reproduktory 2</t>
  </si>
  <si>
    <t>Reproduktory 3</t>
  </si>
  <si>
    <t>Reproduktory 4</t>
  </si>
  <si>
    <t>Slúchadlá s mikrofónom 1</t>
  </si>
  <si>
    <t>Slúchadlá s mikrofónom 2</t>
  </si>
  <si>
    <t>Slúchadlá s mikrofónom 3</t>
  </si>
  <si>
    <t>Web kamera 1</t>
  </si>
  <si>
    <t>Web kamera 2</t>
  </si>
  <si>
    <t>Web kamera 3 /PTZ/</t>
  </si>
  <si>
    <t>Web kamera 4</t>
  </si>
  <si>
    <t>Web kamera 5</t>
  </si>
  <si>
    <t>Dokovacia stanica k notebooku 1</t>
  </si>
  <si>
    <t>Dokovacia stanica k notebooku 2</t>
  </si>
  <si>
    <t>Dokovacia stanica k notebooku 3</t>
  </si>
  <si>
    <t>Konferenčná videokamera</t>
  </si>
  <si>
    <t>Čítačka kariet</t>
  </si>
  <si>
    <t>Podložka pod myš 1</t>
  </si>
  <si>
    <t>Podložka pod myš 2</t>
  </si>
  <si>
    <t>Myš 1</t>
  </si>
  <si>
    <t>Myš 2</t>
  </si>
  <si>
    <t>Myš 3</t>
  </si>
  <si>
    <t>Myš 4</t>
  </si>
  <si>
    <t>Myš 5 /NB-Tablet/</t>
  </si>
  <si>
    <t xml:space="preserve">Myš 6 </t>
  </si>
  <si>
    <t>Myš 7</t>
  </si>
  <si>
    <t>Klávesnica drôtová 1</t>
  </si>
  <si>
    <t>Klávesnica drôtová 2</t>
  </si>
  <si>
    <t>Klávesnica bezdrôtová 1</t>
  </si>
  <si>
    <t>Klávesnica bezdrôtová 2</t>
  </si>
  <si>
    <t>Klávesnica pre Tablet</t>
  </si>
  <si>
    <t>Set klávesnica + myš /USB/</t>
  </si>
  <si>
    <t>Taška k notebooku 1</t>
  </si>
  <si>
    <t>Taška k notebooku 2</t>
  </si>
  <si>
    <t>Taška k notebooku 3</t>
  </si>
  <si>
    <t>Taška k notebooku 4</t>
  </si>
  <si>
    <t>Taška k notebooku 5</t>
  </si>
  <si>
    <t>Taška k notebooku 6</t>
  </si>
  <si>
    <t>Batoh pre notebook 1</t>
  </si>
  <si>
    <t>Batoh pre notebook 2</t>
  </si>
  <si>
    <t>Puzdro mobil</t>
  </si>
  <si>
    <t>Puzdro pre Tablet 1</t>
  </si>
  <si>
    <t>Puzdro pre Tablet 2</t>
  </si>
  <si>
    <t>Čistiaci prostriedok 1</t>
  </si>
  <si>
    <t>Čistiaci prostriedok 2</t>
  </si>
  <si>
    <t>Čistiaci prostriedok 3</t>
  </si>
  <si>
    <t>Čistiaci prostriedok 4</t>
  </si>
  <si>
    <t>Čistiaci porstriedok 5</t>
  </si>
  <si>
    <t>Čistiaci porstriedok 6</t>
  </si>
  <si>
    <t>Záložný zdroj 1</t>
  </si>
  <si>
    <t>Záložný zdroj 2</t>
  </si>
  <si>
    <t>Akumulátor pre záložný zdroj</t>
  </si>
  <si>
    <t>Batéria do UPS 1</t>
  </si>
  <si>
    <t>Batéria do UPS 2</t>
  </si>
  <si>
    <t>Batéria do UPS 3</t>
  </si>
  <si>
    <t>Batéria 1</t>
  </si>
  <si>
    <t>Batéria 2</t>
  </si>
  <si>
    <t>Batéria 3</t>
  </si>
  <si>
    <t>Batéria 4</t>
  </si>
  <si>
    <t>Batéria 5</t>
  </si>
  <si>
    <t>Batéria 6</t>
  </si>
  <si>
    <t>Batéria 7</t>
  </si>
  <si>
    <t>Batéria do notebooku 1</t>
  </si>
  <si>
    <t>Batéria do notebooku 2</t>
  </si>
  <si>
    <t>Batéria do notebooku 3</t>
  </si>
  <si>
    <t>Batéria do notebooku 4</t>
  </si>
  <si>
    <t>Batéria do notebooku 5</t>
  </si>
  <si>
    <t>Batéria do notebooku 6</t>
  </si>
  <si>
    <t>Batéria do notebooku 7</t>
  </si>
  <si>
    <t>Batéria do notebooku 8</t>
  </si>
  <si>
    <t>Batéria do notebooku 9</t>
  </si>
  <si>
    <t>Adaptér k notebooku</t>
  </si>
  <si>
    <t>Premietacie plátno 1</t>
  </si>
  <si>
    <t>Premietacie plátno 2</t>
  </si>
  <si>
    <t>Držiak pre monitor</t>
  </si>
  <si>
    <t>Držiak pre projektor 1</t>
  </si>
  <si>
    <t>Držiak pre projektor 2</t>
  </si>
  <si>
    <t>Držiak pre projektor 3</t>
  </si>
  <si>
    <t>Držiak na TV 1</t>
  </si>
  <si>
    <t>Držiak na TV 2</t>
  </si>
  <si>
    <t>Držiak na TV 3</t>
  </si>
  <si>
    <t>Stojan pod projektor</t>
  </si>
  <si>
    <t>Prezenter</t>
  </si>
  <si>
    <t xml:space="preserve">Viazacie nylonové pásky </t>
  </si>
  <si>
    <t>Tester  1</t>
  </si>
  <si>
    <t>Tester  2</t>
  </si>
  <si>
    <t>Tester  3</t>
  </si>
  <si>
    <t>Ventilačná jednotka</t>
  </si>
  <si>
    <t>Médiá CD/DVD/BD - BOX</t>
  </si>
  <si>
    <t>sada</t>
  </si>
  <si>
    <t>19" patch panel 24xrj45, kategória 5e, STP
Referenčná vzorka spĺňajúca požadovanú špecifikáciu: napríklad - 19" Patch panel Solarix 24 x RJ45 CAT5E STP čierny, alebo ekvivalent</t>
  </si>
  <si>
    <t>19" patch panel 24xrj45, kategória 6a, STP
Referenčná vzorka spĺňajúca požadovanú špecifikáciu: napríklad - Patch panel Solarix 24 x RJ45 CAT6 STP čierny 1U, alebo ekvivalent</t>
  </si>
  <si>
    <t>modulárny neosadený 10G, kategória 6a, STP
Referenčná vzorka spĺňajúca požadovanú špecifikáciu: napríklad - SOLARIX 19" Neosadený univerzálny panel 24 portov, alebo ekvivalent</t>
  </si>
  <si>
    <t>19" patch panel 24xrj45, 1U, kategória 6, FTP
Referenčná vzorka spĺňajúca požadovanú špecifikáciu: napríklad - Gembird patch panel FTP 19'', 24 port 1U cat.6 s zadnou organizáciou káblov, čierny, alebo ekvivalent</t>
  </si>
  <si>
    <t>19" 22U, hĺbka 600 mm
Referenčná vzorka spĺňajúca požadovanú špecifikáciu: napríklad - Triton RMA-22-A66-CAX-A1, racková skriňa 22U, (š)600 x (h)600, alebo ekvivalent</t>
  </si>
  <si>
    <t>19" 12U, na stenu, hĺbka 400 mm, jednodielný
Referenčná vzorka spĺňajúca požadovanú špecifikáciu: napríklad - Nástenný rack RUA 12U/400mm odn.boč+skl.dv., alebo ekvivalent</t>
  </si>
  <si>
    <t>19" 6U, na stenu, hĺbka 400 mm, jednodielný
Referenčná vzorka spĺňajúca požadovanú špecifikáciu: napríklad - Rack skriňa 19" jednodielna 6U/400mm, sivá - rozložená FLAT, alebo ekvivalent</t>
  </si>
  <si>
    <t>rack 9U, nástenný, hĺbka 600mm, dvojdielny
Referenčná vzorka spĺňajúca požadovanú špecifikáciu: napríklad - Nástenný rozvádzač dvojdielny 9U (š)600x(h)500, alebo ekvivalent</t>
  </si>
  <si>
    <t>19" 6U, na stenu, hĺbka 510 mm, jednodielny
Referenčná vzorka spĺňajúca požadovanú špecifikáciu: napríklad - Rack Triton 19" 6U/510mm jednodielny, závesný, presklenné dvere, šedý, alebo ekvivalent</t>
  </si>
  <si>
    <t>19" 6U, na stenu, hĺbka 600 mm, jednodielny
Referenčná vzorka spĺňajúca požadovanú špecifikáciu: napríklad - Linkbasic závesná skriňa 19'' 6U 600x600mm - čierna, alebo ekvivalent</t>
  </si>
  <si>
    <t>19" 9U, na stenu, hĺbka 400 mm, jednodielny
Referenčná vzorka spĺňajúca požadovanú špecifikáciu: napríklad - Rack skriňa 19" jednodielna 9U/400mm, šedá - rozložená FLAT, alebo ekvivalent</t>
  </si>
  <si>
    <t>19" 9U, na stenu, hĺbka 500 mm, jednodielny
Referenčná vzorka spĺňajúca požadovanú špecifikáciu: napríklad - Rozvádzač nástenný SENSA 9U 500mm, dveře sklo, RAL 7035, SENSA-9U-65-11-G, alebo ekvivalent</t>
  </si>
  <si>
    <t>19" 9U, na stenu, hĺbka 600 mm, jednodielny
Referenčná vzorka spĺňajúca požadovanú špecifikáciu: napríklad - Eurocase GQ5609, nástenný rozvádzač, alebo ekvivalent</t>
  </si>
  <si>
    <t>19" 12U, na stenu, hĺbka 500 mm, jednodielny
Referenčná vzorka spĺňajúca požadovanú špecifikáciu: napríklad - Rozvádzač nástenný SENSA 12U 500mm, dvere sklo, RAL 7035, SENSA-12U-65-11-G, alebo ekvivalent</t>
  </si>
  <si>
    <t>19" 12U, na stenu, hĺbka 600 mm, jednodielny
Referenčná vzorka spĺňajúca požadovanú špecifikáciu: napríklad - Nástenný rack RUA 12U/600mm odn.boč+skl.dv., alebo ekvivalent</t>
  </si>
  <si>
    <t>vyväzovací panel 19", 1U, 6x háčik malý
Referenčná vzorka spĺňajúca požadovanú špecifikáciu: napríklad - Triton vyväzovací panel 19", 1U, 6x háčik, alebo ekvivalent</t>
  </si>
  <si>
    <t>vyväzovací panel 19", 1U, 6x háčik veľký
Referenčná vzorka spĺňajúca požadovanú špecifikáciu: napríklad - Triton vyväzovací panel 19", 1U kovový BK, 5x úchytka veľká, alebo ekvivalent</t>
  </si>
  <si>
    <t>rozvodný panel 1U 8x 230V-2m s vypínačom, prep. ochrana
Referenčná vzorka spĺňajúca požadovanú špecifikáciu: napríklad - Napájací panel 1U do 19" racku, 8x230V, alebo ekvivalent</t>
  </si>
  <si>
    <t>zámok do racku
Referenčná vzorka spĺňajúca požadovanú špecifikáciu: napríklad - Zámok Triton pre nástenné rozvádzače, alebo ekvivalent</t>
  </si>
  <si>
    <t>skrutky + matice M6 pre 19" rozvádzače - sada 50 ks, alebo ekvivalent</t>
  </si>
  <si>
    <t>perforovaná polica pre 19“ rack, hĺbka 25-30 cm, 1-2 U, alebo ekvivalent</t>
  </si>
  <si>
    <t>Box na omietku pre/pod zásuvku - biely 80 x 80 x 32mm
Referenčná vzorka spĺňajúca požadovanú špecifikáciu: napríklad - Box na omietku pre/pod zásuvku SX9 biely 80 x 80 x 32mm, alebo ekvivalent</t>
  </si>
  <si>
    <t>kategória 5e, STP, 2xrj45, pod omietku
Referenčná vzorka spĺňajúca požadovanú špecifikáciu: napríklad - Solarix STP zásuvka, Cat5E, 2xRJ45, alebo ekvivalent</t>
  </si>
  <si>
    <t>kategória 5e, UTP, 2xrj45, pod omietku
Referenčná vzorka spĺňajúca požadovanú špecifikáciu: napríklad - Solarix CAT5E, zásuvka UTP, 2 x RJ45, biela, alebo ekvivalent</t>
  </si>
  <si>
    <t>zásuvka kategória 6, STP, 2xrj45, pod omietku
Referenčná vzorka spĺňajúca požadovanú špecifikáciu: napríklad - Datacom STP zásuvka, CAT6, 2xRJ45, alebo ekvivalent</t>
  </si>
  <si>
    <t>HDMI extender min. 60m, rozlíšenie 4K
Referenčná vzorka spĺňajúca požadovanú špecifikáciu: napríklad - PremiumCord HDMI2.0 extender na 60m cez jeden kabel Cat6/6a/7, alebo ekvivalent</t>
  </si>
  <si>
    <t>Zariadenie na prenos HDMI signálu pomocou kábla LAN. Toto zariadenie je založené na štandarde HDBaseT, kompatibilný s vybranými projektormi Epson. Porty: HDMI IN, LAN RJ45, RS-232 IN, drôtový IR IN, napájací;
Referenčná vzorka spĺňajúca požadovanú špecifikáciu:  napríklad Epson HDBaseT Transmitter - ELPHD01 , alebo ekvivalent</t>
  </si>
  <si>
    <t>2+0, výstup pre slúchadlá
Referenčná vzorka spĺňajúca požadovanú špecifikáciu: napríklad - Genius SP-HF 500A ver.2, reproduktory, alebo ekvivalent</t>
  </si>
  <si>
    <t>5+1
Referenčná vzorka spĺňajúca požadovanú špecifikáciu: napríklad - Logitech Z607, reproduktory 5.1, čierne, alebo ekvivalent</t>
  </si>
  <si>
    <t>Kompaktné reproduktory k PC/NB, kompaktné rozmery, pripojenie 3.5mm Jack
Referenčná vzorka spĺňajúca požadovanú špecifikáciu: napríklad - Natec Lynx reproduktory 2.0 6W, alebo ekvivalent</t>
  </si>
  <si>
    <t>Reproduktory, čierne, min. 60W
Referenčná vzorka spĺňajúca požadovanú špecifikáciu: napríklad - Genius SP-HF 1800A ver.2, reproduktory, čierne, alebo ekvivalent</t>
  </si>
  <si>
    <t>Slúchadlá s mikrofónom s vysoko kvalitným zvukom, integrované ovládanie hlasitosti
Referenčná vzorka spĺňajúca požadovanú špecifikáciu: napríklad - JBL Tune 500 Black, náhlavné slúchadlá, čierne, alebo ekvivalent</t>
  </si>
  <si>
    <t>Slúchadlá s mikrofónom, cez hlavu, na uši, uzatvorená konštrukcia, USB-A, s ovládaním hlasitosti, funkcia potlačenie šumu
sluchadla frekvencia až do 20 000 Hz, mikrofón frekcencia až do 20 000 Hz
Referenčná vzorka spĺňajúca požadovanú špecifikáciu: napríklad - Plantronics BLACKWIRE 3220, náhlavné slúchadlá, čierne, alebo ekvivalent.</t>
  </si>
  <si>
    <t>slúchadlá náhlavné s mikrofónom
pripojenie USB, ovládánie hlasitosti, nastavitelný mikrofon s potlačením šumu
napríklad: Logitech PC 960, , alebo ekvivalent</t>
  </si>
  <si>
    <t>USB, video rozlíšenie min. 1280x1084 pixelov
Referenčná vzorka spĺňajúca požadovanú špecifikáciu: napríklad - Logitech C920 HD Pro Webcam, webkamera, alebo ekvivalent</t>
  </si>
  <si>
    <t>rozlíšenie HD min. 720p, mikrofón, úchyt na monitor, otočná o 360°, USB 2.0, plugandplay
Referenčná vzorka spĺňajúca požadovanú špecifikáciu: napríklad - GENIUS webová kamera QCam 6000, alebo ekvivalent</t>
  </si>
  <si>
    <t>konferenčná, video rozlíšenie Full HD 1080p, 30fps, motorizované otáčanie, náklon a zoom, mikrofón, reproduktor, USB pripojenie k PC, kompatibilita Google meeting a Video Chat, Microsoft Lync a Skype, plugandplay
Referenčná vzorka spĺňajúca požadovanú špecifikáciu: napríklad - Logitech ConferenceCam BCC950, webkamera, alebo ekvivalent</t>
  </si>
  <si>
    <t xml:space="preserve">Webkamera Ultra HD 4K, zorný uhol kamery  min 90°, automatické natáčanie kamery, diaľkové ovládanie,  USB, potlačenie šumu, vhodná na streamovanie, rýchlosť nahrávania 4K až 30 snímok za sekundu,
Referenčná vzorka spĺňajúca požadovanú špecifikáciu: napríklad - Logitech Rally Camera, alebo ekvivalent </t>
  </si>
  <si>
    <t>min. FullHD, vstavaný mikrofón, 30 FPS, Referenčná vzorka: C-tech Cam 11FHD, alebo ekvivalent</t>
  </si>
  <si>
    <t>USB, rozlíšenie 1680x1050, DVI, režimy: Mirror, Extend, LAN + audio
Referenčná vzorka spĺňajúca požadovanú špecifikáciu: napríklad - I-Tec USB3.0 Metal DVI/HDMI/Display port, dokovacia stanica, alebo ekvivalent</t>
  </si>
  <si>
    <t>USB-C (M) - HDMI, rozlíšenie 4K, 3x USB 3.0, GLAN , USB-C (F), čítačka SD, čítačka microSD, combo audio jack, 
Referenčná vzorka spĺňajúca požadovanú špecifikáciu: napríklad  i-Tec USB-C Metal Nano Docking Station 4K HDMI LAN + Power Delivery 100 W, alebo ekvivalent</t>
  </si>
  <si>
    <t>USB-C (M) - HDMI, rozlíšenie 4K, 3x USB 3.0
Referenčná vzorka spĺňajúca požadovanú špecifikáciu: napríklad PremiumCord redukcia USB-C na HDMI + 3x USB M/F, káblová 0,2m, alebo ekvivalent</t>
  </si>
  <si>
    <t>Konferenčná videokamera určená pre malé konferenčné miestnosti.
Rozlíšenie: min. 3840 x 2160 pixelov 
Min. 5x HD zoomom a motorizovaným otáčaním
Dosah snímania miktrofúnu: min 5 metrov
zorným uhlom : min.120°
Bezdrôtová technológia Bluetooth®
RF diaľkový ovládač
Integrovaný držiak na stôl
Rozhranie USB 2.0
Zabudovaný mikrofón
Podporované štandardy a protokoly PnP - (Plug and play), Bluetooth
Referenčná vzorka spĺňajúca požadovanú špecifikáciu: Logitech MeetUp alebo ekvivalent</t>
  </si>
  <si>
    <t>externá, USB pripojenie, all in one
Referenčná vzorka spĺňajúca požadovanú špecifikáciu: napríklad - Canyon čítačka kariet/USB externá all in 1, alebo ekvivalent</t>
  </si>
  <si>
    <t>Podložka pod optickú myš
Referenčná vzorka spĺňajúca požadovanú špecifikáciu: napríklad - Hama podložka pod myš, čierna, alebo ekvivalent</t>
  </si>
  <si>
    <t>Podložka pod optickú myš gélová
Referenčná vzorka spĺňajúca požadovanú špecifikáciu: napríklad - Gembird podložka pod myš, čierna, alebo ekvivalent</t>
  </si>
  <si>
    <t>USB, 2400 DPI
Referenčná vzorka spĺňajúca požadovanú špecifikáciu: napríklad - Lenovo Legion M200, čierna, alebo ekvivalent</t>
  </si>
  <si>
    <t>USB, min. 1200 DPI
Referenčná vzorka spĺňajúca požadovanú špecifikáciu: napríklad - Genius DX-120, drôtová myš, 1200 dpi, USB, čierna, alebo ekvivalent</t>
  </si>
  <si>
    <t>USB
Referenčná vzorka spĺňajúca požadovanú špecifikáciu: napríklad - Logitech B100, optická myš, čierna, alebo ekvivalent</t>
  </si>
  <si>
    <t>vertikálna myš, USB, ergonomická, scrollovacie koliesko
Referenčná vzorka spĺňajúca požadovanú špecifikáciu: napríklad - Logitech MX Vertical Advanced Ergonomic, alebo ekvivalent</t>
  </si>
  <si>
    <t>pripojenie bluetooth, dobíjateľná cez USB, scrollovacie koliesko
Referenčná vzorka spĺňajúca požadovanú špecifikáciu: napríklad - Genius NX-9000BT, bezdrôtová bluetooth myš, sivá, alebo ekvivalent</t>
  </si>
  <si>
    <t>USB bezdrôtová, kompatibilita s Unifying technológiou, scrollovacie koliesko, výdrž batérie min. 12 mesiacov
Referenčná vzorka spĺňajúca požadovanú špecifikáciu: napríklad - Logitech M325, bezdrôtová myš, optická, strieborná, alebo ekvivalent</t>
  </si>
  <si>
    <t>USB, optická, citlivosť min 1000 dpi
Referenčná vzorka spĺňajúca požadovanú špecifikáciu: napríklad - HP Wired Mouse 100, čierna, alebo ekvivalent</t>
  </si>
  <si>
    <t>USB, EN/SK, USB
Referenčná vzorka spĺňajúca požadovanú špecifikáciu: napríklad - Genius KB-118, klávesnica, USB, SK+CZ, čierna, alebo ekvivalent</t>
  </si>
  <si>
    <t>USB, čierna, multimediálna, US/SK, 104/105 kláves
Referenčná vzorka spĺňajúca požadovanú špecifikáciu: napríklad - Microsoft Wired 600, klávesnica, USB, UK, čierna, alebo ekvivalent</t>
  </si>
  <si>
    <t>multimediálna, SK
Referenčná vzorka spĺňajúca požadovanú špecifikáciu: napríklad - Logitech K360, bezdrôtová klávesnica, čierna, CZ/SK, alebo ekvivalent</t>
  </si>
  <si>
    <t>set s bezdrôtovou optickou  myšou, multimediálna, SK, dosah 8 metrov, 10 multimediálnych kláves
Referenčná vzorka spĺňajúca požadovanú špecifikáciu: napríklad - Microsoft Wireless Desktop 3050, set, klávesnica, myš, multimediálna, SK+CZ, alebo ekvivalent</t>
  </si>
  <si>
    <t>bezdrôtová
Referenčná vzorka spĺňajúca požadovanú špecifikáciu: napríklad - Logitech K400 Plus, bezdrôtová klávesnica s touchpadom, čierna, alebo ekvivalent</t>
  </si>
  <si>
    <t>optická
Referenčná vzorka spĺňajúca požadovanú špecifikáciu: napríklad - Genius KM 160, drôtový set, USB, čierna, CZ/SK, alebo ekvivalent</t>
  </si>
  <si>
    <t>pre NB do 10", univerzálna, komfortná, ochranný priestor pre notebook, nastaviteľný popruh na rameno
Referenčná vzorka spĺňajúca požadovanú špecifikáciu: napríklad - PORT DESIGNS SYDNEY Toploading, taška na 10/12" notebook a 10,1'' tablet, čierna, alebo ekvivalent</t>
  </si>
  <si>
    <t>pre NB 12", univerzálna, komfortná, ochranný priestor pre notebook, nastaviteľný popruh na rameno
Referenčná vzorka spĺňajúca požadovanú špecifikáciu: napríklad - PORT DESIGNS SYDNEY Toploading, taška na 10/12" notebook a 10,1'' tablet, čierna, alebo ekvivalent</t>
  </si>
  <si>
    <t>pre NB 13.3", univerzálna, komfortná, ochranný priestor pre notebook, nastaviteľný popruh na rameno
Referenčná vzorka spĺňajúca požadovanú špecifikáciu: napríklad - Case Logic Huxton taška na notebook 13,3" HUXA113K - čierna, alebo ekvivalent</t>
  </si>
  <si>
    <t>pre NB 14", univerzálna, komfortná, ochranný priestor pre notebook, nastaviteľný popruh na rameno
Referenčná vzorka spĺňajúca požadovanú špecifikáciu: napríklad - Natec Impala taška na notebook, 14,1" čierna, alebo ekvivalent</t>
  </si>
  <si>
    <t>pre NB 15.6", univerzálna, komfortná, ochranný priestor pre notebook, nastaviteľný popruh na rameno
Referenčná vzorka spĺňajúca požadovanú špecifikáciu: napríklad - Natec Boxer taška na notebook 15.6'' Anti-Shock systém čierna, alebo ekvivalent</t>
  </si>
  <si>
    <t>pre NB 17", univerzálna, komfortná, ochranný priestor pre notebook, nastaviteľný popruh na rameno
Referenčná vzorka spĺňajúca požadovanú špecifikáciu: napríklad - Lenovo 17" Toploader T1675-WW, alebo ekvivalent</t>
  </si>
  <si>
    <t>pre NB 15"
Referenčná vzorka spĺňajúca požadovanú špecifikáciu: napríklad - Case Logic ERABP116 Era, batoh na 15,6" notebook a 10" tablet, alebo ekvivalent</t>
  </si>
  <si>
    <t>pre NB 17"
Referenčná vzorka spĺňajúca požadovanú špecifikáciu: napríklad - CaseLogic VNB217 batoh na notebook, 17", alebo ekvivalent</t>
  </si>
  <si>
    <t>ochranné puzdro na zariadenie Huawei nova 8i
Referenčná vzorka spĺňajúca požadovanú špecifikáciu: napríklad - FIXED puzdro, pre Huawei nova 8i, číerne, alebo ekvivalent</t>
  </si>
  <si>
    <t xml:space="preserve"> 7"
Referenčná vzorka spĺňajúca požadovanú špecifikáciu: napríklad - Solight neoprénové puzdro na tablet a e-čítačku, do 7", čierne, alebo ekvivalent</t>
  </si>
  <si>
    <t>10"
Referenčná vzorka spĺňajúca požadovanú špecifikáciu: napríklad - Case Logic Ibira puzdro na 10" tablet IBRS110K, alebo ekvivalent</t>
  </si>
  <si>
    <t>sada, prostriedok na LCD obrazovky, sada: utierky, sprej, handrička z mikrovlákna
Referenčná vzorka spĺňajúca požadovanú špecifikáciu: napríklad - Esperanza ES121 Čistiaca sada na LED LCD TFT 200ml, alebo ekvivalent</t>
  </si>
  <si>
    <t>čistiace médium pre CD a DVD prehrávače s čistiacim roztokom
Referenčná vzorka spĺňajúca požadovanú špecifikáciu: napríklad - Čistiace CD&amp;DVD, čistič šošovky, mokrý proces čistenia, 10 jazykov, alebo ekvivalent</t>
  </si>
  <si>
    <t>Čistiaca sada na klávesnice
Referenčná vzorka spĺňajúca požadovanú špecifikáciu: napríklad - Logo čistiaca sada, na klávesnice, spray 50ml, 5 obrúskov, 3 aplikátory, hubka, alebo ekvivalent</t>
  </si>
  <si>
    <t>Vlhké čistiace utierky na obrazovky a plasty
Referenčná vzorka spĺňajúca požadovanú špecifikáciu: napríklad - Logo CLEANING WIPES/čistiace utierky/pre obrazovky i plasty, alebo ekvivalent</t>
  </si>
  <si>
    <t>Stlačený vzduch 400ml
Referenčná vzorka spĺňajúca požadovanú špecifikáciu: napríklad - 4World stlačený vzduch 400ml, alebo ekvivalent</t>
  </si>
  <si>
    <t>Stlačený vzduch 600ml
Referenčná vzorka spĺňajúca požadovanú špecifikáciu: napríklad - 4World Stlačený vzduch 600ml, alebo ekvivalent</t>
  </si>
  <si>
    <t>Výkon min. 650 VA, komunikácia s PC cez USB port, monitorovací software
Referenčná vzorka spĺňajúca požadovanú špecifikáciu: napríklad - APC BK650EI, 6 IEC, 650VA, alebo ekvivalent</t>
  </si>
  <si>
    <t>Výkon min. 1500 VA, komunikácia cez USB port, Network management card protokolom SNMP (podpora OS Linux), možnosť pripojenia externého batériového modulu, vyhotovenie pre montáž do racku vrátane montážnej sady
Referenčná vzorka spĺňajúca požadovanú špecifikáciu: napríklad - APC Smart-UPS X 1500VA Rack/Tower LCD 230V with Network Card, alebo ekvivalent</t>
  </si>
  <si>
    <t>SLA 12V/18Ah
Referenčná vzorka spĺňajúca požadovanú špecifikáciu: napríklad - Olovený akumulátor 12V/18 Ah, alebo ekvivalent</t>
  </si>
  <si>
    <t>batéria pre UPS APC BR1500l - #33 (PN: RBC33)
Referenčná vzorka spĺňajúca požadovanú špecifikáciu: napríklad - APC Replacement Battery Cartridge RBC33, alebo ekvivalent</t>
  </si>
  <si>
    <t>batéria pre UPS APC SC1500l - #59 (PN: RBC59)
Referenčná vzorka spĺňajúca požadovanú špecifikáciu: napríklad - APC Replacement Battery Cartridge RBC59, alebo ekvivalent</t>
  </si>
  <si>
    <t>batéria pre UPS APC ES 550 (PN: RBC2)
Referenčná vzorka spĺňajúca požadovanú špecifikáciu: napríklad - APC Replacement Battery Cartridge RBC2, alebo ekvivalent</t>
  </si>
  <si>
    <t>9V, nabíjateľná, oblé hrany
Referenčná vzorka spĺňajúca požadovanú špecifikáciu: napríklad - Varta Hi-voltage, 200 mAh, nabíjacia batéria, 9V, alebo ekvivalent</t>
  </si>
  <si>
    <t>AAA, nabíjateľná, balenie 10 ks
Referenčná vzorka spĺňajúca požadovanú špecifikáciu: napríklad - WE Nabíjecí baterie AAA 1100mAh Ni-MH 10ks, alebo ekvivalent</t>
  </si>
  <si>
    <t>AA, balenie 10 ks
Referenčná vzorka spĺňajúca požadovanú špecifikáciu: napríklad - Nabíjacia batéria Whitenergy 10xAA 2800mAh 10ks, alebo ekvivalent</t>
  </si>
  <si>
    <t>9V, nenabíjateľná
Referenčná vzorka spĺňajúca požadovanú špecifikáciu: napríklad - GP alkalická batéria R61, 9V, blister, 1-pack, cena za 1 ks batérie, alebo ekvivalent</t>
  </si>
  <si>
    <t>AAA, nenabíjateľná, balenie 10 ks
Referenčná vzorka spĺňajúca požadovanú špecifikáciu: napríklad - GP Super Alkaline, alkalická batéria AAA (LR03) 10ks, fólia, alebo ekvivalent</t>
  </si>
  <si>
    <t>AA, nenabíjateľná, balenie 10 ks
Referenčná vzorka spĺňajúca požadovanú špecifikáciu: napríklad - GP Super Alkaline, alkalická batéria AA (LR6) 10ks, fólia, alebo ekvivalent</t>
  </si>
  <si>
    <t>Batéria CR2032 lítiová 3V
Referenčná vzorka spĺňajúca požadovanú špecifikáciu: napríklad - JCB CR2032 bateria pre matičnú dosku, alebo ekvivalent</t>
  </si>
  <si>
    <t>pre notebooky DELL vostro 5501, kapacita: min. 51 Wh</t>
  </si>
  <si>
    <t>pre notebooky HP probook X360 435 G7, kapacita: min. 3500mAh</t>
  </si>
  <si>
    <t>pre notebooky LENOVO ideapad 300-15ISK, kapacita: min. 2100 mAh</t>
  </si>
  <si>
    <t>pre notebooky ACER Aspire A515-55-50D5, kapacita: min.4400 mAh</t>
  </si>
  <si>
    <t>pre notebooky  Dell Latitude 3440, kapacita:  min. 5200 mAh (58 Wh)</t>
  </si>
  <si>
    <t>pre notebooky  Dell Latitude  E 6330, kapacita:  min. 5200 mAh (58 Wh)</t>
  </si>
  <si>
    <t>pre notebooky  HP Probook 4530s, kapacita: min. 6400mAh</t>
  </si>
  <si>
    <t>pre notebooky  HP ProBook 6470b, kapacita: min. 7800 mAh (87 Wh)</t>
  </si>
  <si>
    <t>pre notebooky  DELL INSPIRON 5378, kapacita min. 42 Wh</t>
  </si>
  <si>
    <t>adaptér pre notebooky Lenovo IdeaPad G570, výkon min 90 W,  výstupné napätie 19 V
Referenčná vzorka spĺňajúca požadovanú špecifikáciu: napríklad - PA-1900-56LC, alebo ekvivalent</t>
  </si>
  <si>
    <t>prenosné, min. 178 cm x 178 cm
Referenčná vzorka spĺňajúca požadovanú špecifikáciu: napríklad - 4World projekčné plátno s podstavcom prenosné 178x178 90" 1:1, alebo ekvivalent</t>
  </si>
  <si>
    <t>premietacie plátno nástenné roleta 135", 16:9, mechanické, čierne lemovanie, inštalácia na stenu a strop, 
Referenčná vzorka spĺňajúca požadovanú špecifikáciu: napríklad ELITE SCREENS plátno roleta, 135"(16:9) 167,6x298cm, alebo ekvivalent</t>
  </si>
  <si>
    <t>nástenný LCD držiak 10-30"
Referenčná vzorka spĺňajúca požadovanú špecifikáciu: napríklad - Newstar Flatscreen Wall Mount, držiak pre TV, monitor, 10" - 30", alebo ekvivalent</t>
  </si>
  <si>
    <t>Pevno nastaviteľný univerzálny držiak pre projektory z kvalitného hliníku s kruhovým profilom, možnosť použitia: stropný alebo nástenný držiak
Referenčná vzorka spĺňajúca požadovanú špecifikáciu: napríklad - SUNNE by Elite Screens stropný držiak pre projektory /biely/ vzdialenosť od stropu 670 - 900 mm, alebo ekvivalent</t>
  </si>
  <si>
    <t>Nosnosť: 15 kg, náklon 30°, dosah 620 mm
Referenčná vzorka spĺňajúca požadovanú špecifikáciu: napríklad - Držiak na projektor Stell SHO 1090, alebo ekvivalent</t>
  </si>
  <si>
    <t>Nosnosť: 15 kg, náklon 30°, dosah 156 mm
Referenčná vzorka spĺňajúca požadovanú špecifikáciu: napríklad - Stell SHO 1029, držiak na projektor, alebo ekvivalent</t>
  </si>
  <si>
    <t>držiak pre TV, 23"-42'', 75x75, 400x400 mm, nosnosť 40 kg
n: napríklad - Stell SHO 2050, držiak pre TV, 23" - 42'', alebo ekvivalent</t>
  </si>
  <si>
    <t>držiak pre TV, 32"-65", max. 70 kg
Referenčná vzorka spĺňajúca požadovanú špecifikáciu: napr. 4W Držák LCD 30-79” dvouramenný otočný sklopný BLK, alebo ekvivalent</t>
  </si>
  <si>
    <t>nástenný držiak pre TV, 37"-70", farba: čierna
Referenčná vzorka spĺňajúca požadovanú špecifikáciu: napríklad - Connect IT T3BK, nástenný držiak pre TV, 37"-70", čierny, alebo ekvivalent</t>
  </si>
  <si>
    <t>stojan pod projektor a notebook, nastaviteľná výška
Referenčná vzorka spĺňajúca požadovanú špecifikáciu: napríklad - UNIVERSAL stolík pod projektor a notebook - pojazdný, nastaviteľná výška, alebo ekvivalent</t>
  </si>
  <si>
    <t>USB
Referenčná vzorka spĺňajúca požadovanú špecifikáciu: napríklad - Logitech R400, prezentér, čierny, alebo ekvivalent</t>
  </si>
  <si>
    <t>100ks, farba: čierna
Referenčná vzorka spĺňajúca požadovanú špecifikáciu: napríklad - Solight 1P24, viazacie nylonové pásky, 3,6 x 150mm, čierna, 100ks, alebo ekvivalent</t>
  </si>
  <si>
    <t>LAN tester, RJ11, RJ45
Referenčná vzorka spĺňajúca požadovanú špecifikáciu: napríklad - LAN tester pre UTP/STP Token Ring RJ11, RJ45, alebo ekvivalent</t>
  </si>
  <si>
    <t>LAN tester, RJ11, RJ45, digitálny, LCD displej, určenie dĺžky kábla
Referenčná vzorka spĺňajúca požadovanú špecifikáciu: napríklad - Gembird tester káblov RJ45/RJ11(UTP/STP/5E/6E), alebo ekvivalent</t>
  </si>
  <si>
    <t>Tester ATX zdroja s LCD
Referenčná vzorka spĺňajúca požadovanú špecifikáciu: napríklad - DIGITUS Tester ATX napájacích zdrojov s LCD, alebo ekvivalent</t>
  </si>
  <si>
    <t>Ventilačná jednotka spodná (horná), 220V/60W 4x, ventilátor s termostatom
Referenčná vzorka spĺňajúca požadovanú špecifikáciu: napríklad - Ventilačná jednotka horná (spodná), 4 ventilátory-230V/60W, alebo ekvivalent</t>
  </si>
  <si>
    <t>Médiá CD/DVD Slim</t>
  </si>
  <si>
    <t>CD-R 1</t>
  </si>
  <si>
    <t>CD-R 2</t>
  </si>
  <si>
    <t>CD-R 3</t>
  </si>
  <si>
    <t>CD-R 4</t>
  </si>
  <si>
    <t>CD-R 5</t>
  </si>
  <si>
    <t>DVD+R 1</t>
  </si>
  <si>
    <t>DVD+R 2</t>
  </si>
  <si>
    <t>DVD+R 3</t>
  </si>
  <si>
    <t>DVD-R 1</t>
  </si>
  <si>
    <t>DVD-R 2</t>
  </si>
  <si>
    <t>CD-R, 25 pack, min. 52x
Referenčná vzorka spĺňajúca požadovanú špecifikáciu: napríklad - Verbatim CD-R 25 pack 52x/700MB/Extra Protection, alebo ekvivalent</t>
  </si>
  <si>
    <t>CD-R, 50 pack, min. 52x
Referenčná vzorka spĺňajúca požadovanú špecifikáciu: napríklad - Verbatim CD-R 50 pack 52x/700MB/Extra Protection, alebo ekvivalent</t>
  </si>
  <si>
    <t>CD-R, 100 pack, min 52x
Referenčná vzorka spĺňajúca požadovanú špecifikáciu: napríklad - Verbatim CD-R 100 pack 52x/700MB/Extra Protection, alebo ekvivalent</t>
  </si>
  <si>
    <t>CD-R, 25pack, min. 52x, wide printable
Referenčná vzorka spĺňajúca požadovanú špecifikáciu: napríklad - Verbatim CD-R 25 pack 52x/700MB/AZO Wide Inkjet Printable, alebo ekvivalent</t>
  </si>
  <si>
    <t>CD-R, 50 pack, min. 52x, printable
Referenčná vzorka spĺňajúca požadovanú špecifikáciu: napríklad - Verbatim CD-R 50 pack 52x/700MB/AZO Wide Inkjet Printable - Non ID Branded, alebo ekvivalent</t>
  </si>
  <si>
    <t>DVD+R, 25 pack, min. 16x
Referenčná vzorka spĺňajúca požadovanú špecifikáciu: napríklad - Verbatim DVD+R 25 pack 16x/4.7GB, alebo ekvivalent</t>
  </si>
  <si>
    <t>DVD+R, 50 pack, min. 16x, printable
Referenčná vzorka spĺňajúca požadovanú špecifikáciu: napríklad - Verbatim DVD+R 50 pack 16x/4.7GB/Print, alebo ekvivalent</t>
  </si>
  <si>
    <t>DVD+R, 100 pack, min. 16x
Referenčná vzorka spĺňajúca požadovanú špecifikáciu: napríklad - Verbatim DVD+R 100 pack 16x/4.7 GB, alebo ekvivalent</t>
  </si>
  <si>
    <t>DVD-R, 25 pack, min. 16x
Referenčná vzorka spĺňajúca požadovanú špecifikáciu: napríklad - Verbatim DVD-R 25 pack 16x/4.7GB/azo, alebo ekvivalent</t>
  </si>
  <si>
    <t>DVD-R, 100 pack, min. 16x
Referenčná vzorka spĺňajúca požadovanú špecifikáciu: napríklad - Verbatim DVD-R 100 pack 16x/4.7GB, alebo ekvivalent</t>
  </si>
  <si>
    <t>Média DVD</t>
  </si>
  <si>
    <t>Média Blu-Ray</t>
  </si>
  <si>
    <t>Média - príslušenstvo</t>
  </si>
  <si>
    <t>CD-R</t>
  </si>
  <si>
    <t>CD-RW</t>
  </si>
  <si>
    <t>DVD+R</t>
  </si>
  <si>
    <t>DVD+R DL</t>
  </si>
  <si>
    <t>DVD-R</t>
  </si>
  <si>
    <t>CD-R, min. 52x
Referenčná vzorka spĺňajúca požadovanú špecifikáciu: napríklad - Titanum CD-R [ slim jewel case 1 ks | 700MB | 52x ], alebo ekvivalent</t>
  </si>
  <si>
    <t>CD-RW,
Referenčná vzorka spĺňajúca požadovanú špecifikáciu: napríklad - Verbatim CD-RW 10 pack 12x/700MB, alebo ekvivalent</t>
  </si>
  <si>
    <t>DVD+R, min. 16x
Referenčná vzorka spĺňajúca požadovanú špecifikáciu: napríklad - Titanum DVD+R [ slim jewel case 10 | 4.7GB | 16x ], alebo ekvivalent</t>
  </si>
  <si>
    <t>DVD+R DL, min. 8x
Referenčná vzorka spĺňajúca požadovanú špecifikáciu: napríklad - VERBATIM DVD+R DL /Jewel/8x/8,5GB, alebo ekvivalent</t>
  </si>
  <si>
    <t>DVD-R, min. 16x
Referenčná vzorka spĺňajúca požadovanú špecifikáciu: napríklad - Verbatim DVD-R 16x/4.7GB/Slim/Colour 1ks, alebo ekvivalent</t>
  </si>
  <si>
    <t>DVD-RW</t>
  </si>
  <si>
    <t>DVD+RW</t>
  </si>
  <si>
    <t>DVD RAM</t>
  </si>
  <si>
    <t>DVD-RW, min. 4x
Referenčná vzorka spĺňajúca požadovanú špecifikáciu: napríklad - Verbatim DVD-RW 4x/4.7GB/Jewel 1ks, alebo ekvivalent</t>
  </si>
  <si>
    <t>DVD+RW, min. 4x
Referenčná vzorka spĺňajúca požadovanú špecifikáciu: napríklad - Verbatim DVD+RW 4x/4.7GB/Jewel, alebo ekvivalent</t>
  </si>
  <si>
    <t>DVD RAM, min. 3x, 5ks v balení
Referenčná vzorka spĺňajúca požadovanú špecifikáciu: napríklad - Verbatim DVD-RAM Jewel/3x/4.7GB 1ks, alebo ekvivalent</t>
  </si>
  <si>
    <t>BD-R 1</t>
  </si>
  <si>
    <t>BD-R 2</t>
  </si>
  <si>
    <t>Obaly na CD/DVD (Slimbox) plastový
Referenčná vzorka spĺňajúca požadovanú špecifikáciu: napríklad - Obal na 1 CD slim čierny, alebo ekvivalent</t>
  </si>
  <si>
    <t>BD-R, 10 pack, 6x, 25GB, printable
Referenčná vzorka spĺňajúca požadovanú špecifikáciu:  napríklad VERBATIM BD-R SL (6x, 25GB),printable, 10 cake, alebo ekvivalent</t>
  </si>
  <si>
    <t>BD-R, 25 pack, 6x, 25GB, printable,
Referenčná vzorka spĺňajúca požadovanú špecifikáciu:  napríklad VERBATIM BD-R SL(25-Pack)Spindl/ 6x/ 25GB/ Printable, alebo ekvivalent</t>
  </si>
  <si>
    <t>Predlžovacie káble</t>
  </si>
  <si>
    <t>Obal na CD/DVD 1</t>
  </si>
  <si>
    <t>Obal na CD/DVD 2</t>
  </si>
  <si>
    <t>Kábel predlžovací 4</t>
  </si>
  <si>
    <t>USB predlžovací kábel 1</t>
  </si>
  <si>
    <t>USB predlžovací kábel 2</t>
  </si>
  <si>
    <t>USB predlžovací kábel 3</t>
  </si>
  <si>
    <t>HDMI /HDMI 2m, s pozlátenými konektormi, 1.4
Referenčná vzorka spĺňajúca požadovanú špecifikáciu: napríklad - PremiumCord kábel HDMI v 1.4 M/F, predlžovací 2,0m, alebo ekvivalent</t>
  </si>
  <si>
    <t>HDMI /HDMI 5m, s pozlátenými konektormi, 1.4
Referenčná vzorka spĺňajúca požadovanú špecifikáciu: napríklad - PremiumCord kábel HDMI v 1.4 M/F, predlžovací 5,0m, alebo ekvivalent</t>
  </si>
  <si>
    <t>kábel USB predlžovací 1m
Referenčná vzorka spĺňajúca požadovanú špecifikáciu: napríklad - PremiumCord kábel USB 2.0 A-A M/F, predlžovací, 1,0m, alebo ekvivalent</t>
  </si>
  <si>
    <t>kábel USB predlžovací 2m
Referenčná vzorka spĺňajúca požadovanú špecifikáciu: napríklad - PremiumCord kábel USB 2.0 A-A M/F, predlžovací, 2,0m, alebo ekvivalent</t>
  </si>
  <si>
    <t>1,8m, tienený, High speed
Referenčná vzorka spĺňajúca požadovanú špecifikáciu: napríklad - Gembird USB 3.0 kábel A-A predlžovací 1.8m, alebo ekvivalent</t>
  </si>
  <si>
    <t>5m, tienený, High speed
Referenčná vzorka spĺňajúca požadovanú špecifikáciu: napríklad - Delock kábel USB-A 3.0 M/M, prepojovací 5,0m, alebo ekvivalent</t>
  </si>
  <si>
    <t>USB kábel predlžovací, 3 m, USB AM-AF 3.0, dátový tok až 600Mbps, pozlátené konektory, Referenčná vzorka spĺňajúca požadovanú špecifikáciu: napr. Gembird kábel USB 3.0 M/F, predlžovací, 3 m, alebo ekvivalent</t>
  </si>
  <si>
    <t xml:space="preserve">Externé boxy </t>
  </si>
  <si>
    <t>Interný box 1</t>
  </si>
  <si>
    <t>Externý box 1</t>
  </si>
  <si>
    <t>Externý box 2</t>
  </si>
  <si>
    <t>Externý box 3</t>
  </si>
  <si>
    <t>Externý box 4</t>
  </si>
  <si>
    <t>Externý box 5</t>
  </si>
  <si>
    <t>Interný 2.5" box so SATA rozhraním pre SATA M.2 SSD disky
Referenčná vzorka spĺňajúca požadovanú špecifikáciu: napríklad - AXAGON RSS-M2SD, M.2 SSD =&gt; SATA, 2.5" interný adaptér, hliníkové prevedenie, alebo ekvivalent</t>
  </si>
  <si>
    <t>vodeodolný, odolný proti prachu, otrasom, USB 3.1
Referenčná vzorka spĺňajúca požadovanú špecifikáciu: napríklad - Adata ED600, odolný externý box/rámček pre 2,5" SSD/HDD, USB 3.1, čierny, alebo ekvivalent</t>
  </si>
  <si>
    <t>box pre HDD formátu M.2 PCIe NVMe SSD - 2280, 2260, 2242 a 2230, výstup USB C
Referenčná vzorka spĺňajúca požadovanú špecifikáciu: napríklad - Delock Externé puzdro pre M.2 NVMe PCIe SSD so SuperSpeed USB 10 Gbps (USB 3.1 Gen 2) USB Type-C™ female, alebo ekvivalent</t>
  </si>
  <si>
    <t>rozhranie USB 3.0 pre SATA M.2 SSD disky
Referenčná vzorka spĺňajúca požadovanú špecifikáciu: napríklad - AXAGON EEM2-U3, M.2 externý box, alebo ekvivalent</t>
  </si>
  <si>
    <t>pre 2.5" disky
Referenčná vzorka spĺňajúca požadovanú špecifikáciu: napríklad - Axagon EE25-XA3, USB3.0 externý box, alebo ekvivalent</t>
  </si>
  <si>
    <t>Hliníkový box pre externé pripojenie štyroch pevných diskov 3.5 ", vnútorné rozhranie SATA (I, II, III), vonkajšie rozhranie USB 3.0, eSATA, externé napájanie, podpora RAID 0, 1, 3, 5, 10, Single.
Referenčná vzorka spĺňajúca požadovanú špecifikáciu: napríklad - Icy Box IB-RD3640SU3, 4x3.5'', alebo ekvivalent</t>
  </si>
  <si>
    <t>Čítačky</t>
  </si>
  <si>
    <t>Pamäťové karty</t>
  </si>
  <si>
    <t>ručný skener čiarových kódov, optický senzor, rýchlosť snímania min. 72 riadkov/s, rozhranie USB, podpora: min Code39
Referenčná vzorka spĺňajúca požadovanú špecifikáciu: napríklad - Honeywell MS5145 Eclipse, USB, čierna, alebo ekvivalent</t>
  </si>
  <si>
    <t>Čítačka čiarových kódov</t>
  </si>
  <si>
    <t>Pamäťová karta 1</t>
  </si>
  <si>
    <t>Pamäťová karta 2</t>
  </si>
  <si>
    <t>Pamäťová karta 3</t>
  </si>
  <si>
    <t>Pamäťová karta 4</t>
  </si>
  <si>
    <t>Pamäťová karta 5</t>
  </si>
  <si>
    <t>Pamäťová karta 6</t>
  </si>
  <si>
    <t>Pamäťová karta 7</t>
  </si>
  <si>
    <t>Pamäťová karta 8</t>
  </si>
  <si>
    <t>16GB microSDHC karta class 10 UHS-I
Referenčná vzorka spĺňajúca požadovanú špecifikáciu: napríklad - Toshiba 16 GB microSDHC, Class 10 UHS-I + adaptér, alebo ekvivalent</t>
  </si>
  <si>
    <t>32GB microSDHC karta class 10 UHS-I
Referenčná vzorka spĺňajúca požadovanú špecifikáciu: napríklad - Toshiba 32GB microSDHC, Class 10 UHS-I + adaptér, alebo ekvivalent</t>
  </si>
  <si>
    <t>SDXC karta, 64 GB, UHS-I , čítanie: min.100 MB/s, zápis: min. 60 MB/s
Referenčná vzorka spĺňajúca požadovanú špecifikáciu: napríklad - Kingston 64 GB SDXC, Class 10 UHS-I alebo ekvivalent</t>
  </si>
  <si>
    <t>SDXC karta, 128 GB, UHS-I, čítanie: min.100 MB/s, zápis: min. 80 MB/s
Referenčná vzorka spĺňajúca požadovanú špecifikáciu: napríklad - Kingston 128GB SDXC, Class 10 UHS-I, alebo ekvivalent</t>
  </si>
  <si>
    <t>SDXC karta, 128 GB, UHS-I U3 V30 A1, C10, čítanie 170 MB/s, zápis 90 MB/s, napríklad SanDisk Extreme Pro SDXC 128GB 170MB/s C10 V30 UHS-I U3, alebo ekvivalent</t>
  </si>
  <si>
    <t>Typ karty:  SDXC
Kapacita: 265 GB
Max. prenosová rýchlosť: 160 MB/s
Referenčná vzorka spĺňajúca požadovanú špecifikáciu: napríklad - SanDisk Extreme Plus microSDXC 256GB 170MB/s  s adaptérom, alebo ekvivalent</t>
  </si>
  <si>
    <t>Typ karty:  SDXC
Kapacita: 512 GB
Rýchlosť čítania:min. 170 MB/s
Rýchlosť zápisu: min. 90 MB/s
Referenčná vzorka spĺňajúca požadovanú špecifikáciu: napríklad - SanDisk Extreme Pro SDXC 512GB 170MB/s C10 V30 UHS-I U3, alebo ekvivalent</t>
  </si>
  <si>
    <t>Switch pasívny</t>
  </si>
  <si>
    <t>LAN switch, 8x LAN, 1000 Mb/s LAN, pasívny
Referenčná vzorka spĺňajúca požadovanú špecifikáciu: napríklad - TP-Link TL-SG108E, 8xGE, alebo ekvivalent</t>
  </si>
  <si>
    <t>Kategória</t>
  </si>
  <si>
    <t>Procesory, chladiče, pasta</t>
  </si>
  <si>
    <t>Grafické, zvukové, sieťové karty</t>
  </si>
  <si>
    <t>Operačné pamäte</t>
  </si>
  <si>
    <t>Mechaniky</t>
  </si>
  <si>
    <t>Audio príslušenstvo</t>
  </si>
  <si>
    <t>Káble, redukcie, ostatné</t>
  </si>
  <si>
    <t>Za predávajúceho:</t>
  </si>
  <si>
    <t>Za kupujúceho:</t>
  </si>
  <si>
    <t>Cena kategórie spolu v EUR bez DPH</t>
  </si>
  <si>
    <t xml:space="preserve">Základné dosky </t>
  </si>
  <si>
    <t xml:space="preserve"> SSD, HDD, NAS</t>
  </si>
  <si>
    <t xml:space="preserve"> Zdroje a PC skrinky</t>
  </si>
  <si>
    <t xml:space="preserve">Celková cena za predmet zákazky </t>
  </si>
  <si>
    <t>V Košiciach  dňa .........................</t>
  </si>
  <si>
    <t>V Košiciach dňa .....................</t>
  </si>
  <si>
    <t>Cena kategórie spolu v EUR s DPH</t>
  </si>
  <si>
    <t>Obaly na CD/DVD 14mm, 
plast, alebo ekvivalent</t>
  </si>
  <si>
    <t xml:space="preserve">Technická špecifikácia a cena predmetu dohody </t>
  </si>
  <si>
    <t>Meno, priezvisko, titul, funkcia, podpis oprávnenej osoby ( osôb ) predávajúceho</t>
  </si>
  <si>
    <t>prof. RNDr. Pavol Sovák, CSc.                         rektor</t>
  </si>
  <si>
    <t>...........................................................</t>
  </si>
  <si>
    <t>..........................................................................</t>
  </si>
  <si>
    <t>Sieť</t>
  </si>
  <si>
    <t>SDXC karta, 64 GB, UHS-I U3 V30 A1, C10, čítanie 170 MB/s, zápis 90 MB/s, napríklad SanDisk Extreme Pro SDXC 64 GB 170 MB/s C10 V30 UHS-I U3, alebo ekvivalent</t>
  </si>
  <si>
    <t>Operačná pamäť 15</t>
  </si>
  <si>
    <t>uchádzač / predávajúci:</t>
  </si>
  <si>
    <t xml:space="preserve">nacenenie a vloženie údajov podľa bodov 13. a 15.2.3  časti  Súťažných podkladov A.1 Pokyny pre uchádzačov </t>
  </si>
  <si>
    <r>
      <t xml:space="preserve">Komponenty a príslušenstvo VT 2022 - </t>
    </r>
    <r>
      <rPr>
        <b/>
        <sz val="12"/>
        <color rgb="FF0070C0"/>
        <rFont val="Arial"/>
        <family val="2"/>
        <charset val="238"/>
      </rPr>
      <t xml:space="preserve">Základné dosky </t>
    </r>
  </si>
  <si>
    <r>
      <t xml:space="preserve">Komponenty a príslušenstvo VT 2022 - </t>
    </r>
    <r>
      <rPr>
        <b/>
        <sz val="12"/>
        <color rgb="FF0070C0"/>
        <rFont val="Arial"/>
        <family val="2"/>
        <charset val="238"/>
      </rPr>
      <t>Procesory, chladiče, pasta</t>
    </r>
  </si>
  <si>
    <r>
      <t xml:space="preserve">Komponenty a príslušenstvo VT 2022 - </t>
    </r>
    <r>
      <rPr>
        <b/>
        <sz val="12"/>
        <color rgb="FF0070C0"/>
        <rFont val="Arial"/>
        <family val="2"/>
        <charset val="238"/>
      </rPr>
      <t>Audio príslušenstvo</t>
    </r>
  </si>
  <si>
    <r>
      <t xml:space="preserve">Komponenty a príslušenstvo VT 2022 - </t>
    </r>
    <r>
      <rPr>
        <b/>
        <sz val="12"/>
        <color rgb="FF0070C0"/>
        <rFont val="Arial"/>
        <family val="2"/>
        <charset val="238"/>
      </rPr>
      <t>Grafické, zvukové, sieťové karty</t>
    </r>
  </si>
  <si>
    <r>
      <t>Komponenty a príslušenstvo VT 2022 -</t>
    </r>
    <r>
      <rPr>
        <b/>
        <sz val="12"/>
        <color rgb="FF0070C0"/>
        <rFont val="Arial"/>
        <family val="2"/>
        <charset val="238"/>
      </rPr>
      <t xml:space="preserve"> Operačné pamäte</t>
    </r>
  </si>
  <si>
    <r>
      <t>Komponenty a príslušenstvo VT 2022 -</t>
    </r>
    <r>
      <rPr>
        <b/>
        <sz val="12"/>
        <color rgb="FF0070C0"/>
        <rFont val="Arial"/>
        <family val="2"/>
        <charset val="238"/>
      </rPr>
      <t xml:space="preserve"> SSD, HDD, NAS</t>
    </r>
  </si>
  <si>
    <r>
      <t>Komponenty a príslušenstvo VT 2022 -</t>
    </r>
    <r>
      <rPr>
        <b/>
        <sz val="12"/>
        <color rgb="FF0070C0"/>
        <rFont val="Arial"/>
        <family val="2"/>
        <charset val="238"/>
      </rPr>
      <t xml:space="preserve"> Zdroje a PC skrinky</t>
    </r>
  </si>
  <si>
    <r>
      <t>Komponenty a príslušenstvo VT 2022 -</t>
    </r>
    <r>
      <rPr>
        <b/>
        <sz val="12"/>
        <color rgb="FF0070C0"/>
        <rFont val="Arial"/>
        <family val="2"/>
        <charset val="238"/>
      </rPr>
      <t xml:space="preserve"> Mechaniky</t>
    </r>
  </si>
  <si>
    <r>
      <t>Komponenty a príslušenstvo VT 2022 -</t>
    </r>
    <r>
      <rPr>
        <b/>
        <sz val="12"/>
        <color rgb="FF0070C0"/>
        <rFont val="Arial"/>
        <family val="2"/>
        <charset val="238"/>
      </rPr>
      <t xml:space="preserve"> Káble, redukcie, ostatné</t>
    </r>
  </si>
  <si>
    <t xml:space="preserve">Komponenty a príslušenstvo VT 2022 </t>
  </si>
  <si>
    <t>m</t>
  </si>
  <si>
    <t>Prepojovacie káble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</si>
</sst>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43" formatCode="_-* #,##0.00\ _€_-;\-* #,##0.00\ _€_-;_-* &quot;-&quot;??\ _€_-;_-@_-"/>
  </numFmts>
  <fonts count="33">
    <font>
      <sz val="11"/>
      <color theme="1"/>
      <name val="Calibri"/>
      <family val="2"/>
      <charset val="238"/>
      <scheme val="minor"/>
    </font>
    <font>
      <b/>
      <sz val="10"/>
      <name val="Arial"/>
      <family val="2"/>
      <charset val="238"/>
    </font>
    <font>
      <sz val="10"/>
      <name val="Arial"/>
      <family val="2"/>
      <charset val="238"/>
    </font>
    <font>
      <b/>
      <sz val="10"/>
      <color rgb="FF000000"/>
      <name val="Arial"/>
      <family val="2"/>
      <charset val="238"/>
    </font>
    <font>
      <sz val="11"/>
      <color theme="1"/>
      <name val="Calibri"/>
      <family val="2"/>
      <charset val="238"/>
      <scheme val="minor"/>
    </font>
    <font>
      <b/>
      <sz val="10"/>
      <color theme="1"/>
      <name val="Arial"/>
      <family val="2"/>
      <charset val="238"/>
    </font>
    <font>
      <sz val="10"/>
      <color theme="1"/>
      <name val="Arial"/>
      <family val="2"/>
      <charset val="238"/>
    </font>
    <font>
      <b/>
      <sz val="10"/>
      <color theme="9" tint="-0.249977111117893"/>
      <name val="Arial"/>
      <family val="2"/>
      <charset val="238"/>
    </font>
    <font>
      <b/>
      <sz val="11"/>
      <color theme="1"/>
      <name val="Calibri"/>
      <family val="2"/>
      <charset val="238"/>
      <scheme val="minor"/>
    </font>
    <font>
      <sz val="8"/>
      <name val="Arial"/>
      <family val="2"/>
      <charset val="238"/>
    </font>
    <font>
      <b/>
      <sz val="10"/>
      <color theme="0" tint="-0.499984740745262"/>
      <name val="Arial"/>
      <family val="2"/>
      <charset val="238"/>
    </font>
    <font>
      <b/>
      <sz val="8"/>
      <color theme="0" tint="-0.499984740745262"/>
      <name val="Arial"/>
      <family val="2"/>
      <charset val="238"/>
    </font>
    <font>
      <sz val="9"/>
      <name val="Arial"/>
      <family val="2"/>
      <charset val="238"/>
    </font>
    <font>
      <b/>
      <sz val="10"/>
      <color rgb="FFFF0000"/>
      <name val="Arial"/>
      <family val="2"/>
      <charset val="238"/>
    </font>
    <font>
      <sz val="9"/>
      <name val="Calibri"/>
      <family val="2"/>
      <charset val="238"/>
      <scheme val="minor"/>
    </font>
    <font>
      <b/>
      <sz val="8"/>
      <color rgb="FFFF0000"/>
      <name val="Arial"/>
      <family val="2"/>
      <charset val="238"/>
    </font>
    <font>
      <b/>
      <sz val="12"/>
      <name val="Arial"/>
      <family val="2"/>
      <charset val="238"/>
    </font>
    <font>
      <b/>
      <sz val="11"/>
      <name val="Arial"/>
      <family val="2"/>
      <charset val="238"/>
    </font>
    <font>
      <b/>
      <sz val="12"/>
      <color rgb="FF0070C0"/>
      <name val="Arial"/>
      <family val="2"/>
      <charset val="238"/>
    </font>
    <font>
      <sz val="11"/>
      <name val="Arial"/>
      <family val="2"/>
      <charset val="238"/>
    </font>
    <font>
      <b/>
      <sz val="11"/>
      <color theme="0" tint="-0.499984740745262"/>
      <name val="Arial"/>
      <family val="2"/>
      <charset val="238"/>
    </font>
    <font>
      <sz val="11"/>
      <color theme="1"/>
      <name val="Arial"/>
      <family val="2"/>
      <charset val="238"/>
    </font>
    <font>
      <sz val="10"/>
      <name val="Calibri"/>
      <family val="2"/>
      <charset val="238"/>
      <scheme val="minor"/>
    </font>
    <font>
      <sz val="10"/>
      <color theme="1"/>
      <name val="Calibri"/>
      <family val="2"/>
      <charset val="238"/>
      <scheme val="minor"/>
    </font>
    <font>
      <sz val="10"/>
      <color theme="1"/>
      <name val="Arial "/>
      <charset val="238"/>
    </font>
    <font>
      <sz val="10"/>
      <name val="Arial "/>
      <charset val="238"/>
    </font>
    <font>
      <sz val="10"/>
      <name val="Arail"/>
      <charset val="238"/>
    </font>
    <font>
      <sz val="12"/>
      <color theme="1"/>
      <name val="Times New Roman"/>
      <family val="1"/>
      <charset val="238"/>
    </font>
    <font>
      <sz val="10"/>
      <color rgb="FF000000"/>
      <name val="Arial"/>
      <family val="2"/>
      <charset val="238"/>
    </font>
    <font>
      <b/>
      <sz val="11"/>
      <color theme="1"/>
      <name val="Arial"/>
      <family val="2"/>
      <charset val="238"/>
    </font>
    <font>
      <sz val="12"/>
      <color theme="1"/>
      <name val="Arial"/>
      <family val="2"/>
      <charset val="238"/>
    </font>
    <font>
      <i/>
      <sz val="10"/>
      <name val="Arial"/>
      <family val="2"/>
      <charset val="238"/>
    </font>
    <font>
      <sz val="10"/>
      <color theme="9"/>
      <name val="Arial"/>
      <family val="2"/>
      <charset val="238"/>
    </font>
  </fonts>
  <fills count="16">
    <fill>
      <patternFill patternType="none"/>
    </fill>
    <fill>
      <patternFill patternType="gray125"/>
    </fill>
    <fill>
      <patternFill patternType="solid">
        <fgColor theme="9" tint="0.79998168889431442"/>
        <bgColor indexed="64"/>
      </patternFill>
    </fill>
    <fill>
      <patternFill patternType="solid">
        <fgColor rgb="FFFBE5D6"/>
        <bgColor rgb="FFD6E9C9"/>
      </patternFill>
    </fill>
    <fill>
      <patternFill patternType="solid">
        <fgColor rgb="FFFBE5D6"/>
        <bgColor indexed="64"/>
      </patternFill>
    </fill>
    <fill>
      <patternFill patternType="solid">
        <fgColor rgb="FFFBE5D6"/>
        <bgColor indexed="27"/>
      </patternFill>
    </fill>
    <fill>
      <patternFill patternType="solid">
        <fgColor rgb="FFFFBDD8"/>
        <bgColor indexed="64"/>
      </patternFill>
    </fill>
    <fill>
      <patternFill patternType="solid">
        <fgColor rgb="FFFFFFCC"/>
        <bgColor rgb="FFFFFFFF"/>
      </patternFill>
    </fill>
    <fill>
      <patternFill patternType="solid">
        <fgColor theme="5" tint="0.79998168889431442"/>
        <bgColor indexed="22"/>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27"/>
      </patternFill>
    </fill>
    <fill>
      <patternFill patternType="solid">
        <fgColor theme="9" tint="0.59999389629810485"/>
        <bgColor indexed="64"/>
      </patternFill>
    </fill>
  </fills>
  <borders count="5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indexed="8"/>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B2B2B2"/>
      </left>
      <right style="thin">
        <color rgb="FFB2B2B2"/>
      </right>
      <top style="thin">
        <color rgb="FFB2B2B2"/>
      </top>
      <bottom style="thin">
        <color rgb="FFB2B2B2"/>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top/>
      <bottom/>
      <diagonal/>
    </border>
    <border>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bottom/>
      <diagonal/>
    </border>
    <border>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indexed="64"/>
      </top>
      <bottom/>
      <diagonal/>
    </border>
    <border>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8"/>
      </right>
      <top style="thin">
        <color indexed="64"/>
      </top>
      <bottom style="thin">
        <color indexed="64"/>
      </bottom>
      <diagonal/>
    </border>
  </borders>
  <cellStyleXfs count="5">
    <xf numFmtId="0" fontId="0" fillId="0" borderId="0"/>
    <xf numFmtId="0" fontId="4" fillId="7" borderId="15" applyNumberFormat="0" applyFont="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cellStyleXfs>
  <cellXfs count="332">
    <xf numFmtId="0" fontId="0" fillId="0" borderId="0" xfId="0"/>
    <xf numFmtId="4" fontId="2" fillId="0" borderId="0" xfId="0" applyNumberFormat="1" applyFont="1" applyBorder="1" applyAlignment="1">
      <alignment wrapText="1"/>
    </xf>
    <xf numFmtId="0" fontId="0" fillId="0" borderId="0" xfId="0" applyAlignment="1">
      <alignment horizontal="center" vertical="center"/>
    </xf>
    <xf numFmtId="0" fontId="0" fillId="0" borderId="0" xfId="0" applyAlignment="1">
      <alignment horizontal="right" vertical="center"/>
    </xf>
    <xf numFmtId="4" fontId="2" fillId="0" borderId="0" xfId="0" applyNumberFormat="1" applyFont="1" applyAlignment="1">
      <alignment horizontal="left" vertical="center" wrapText="1"/>
    </xf>
    <xf numFmtId="0" fontId="0" fillId="0" borderId="0" xfId="0"/>
    <xf numFmtId="0" fontId="0" fillId="0" borderId="0" xfId="0" applyAlignment="1">
      <alignment horizontal="left" vertical="center"/>
    </xf>
    <xf numFmtId="0" fontId="6" fillId="0" borderId="0" xfId="0" applyFont="1"/>
    <xf numFmtId="0" fontId="6" fillId="0" borderId="0" xfId="0" applyFont="1" applyAlignment="1">
      <alignment horizontal="left" vertical="center"/>
    </xf>
    <xf numFmtId="0" fontId="6" fillId="0" borderId="0" xfId="0" applyFont="1" applyAlignment="1">
      <alignment horizontal="center" vertical="center"/>
    </xf>
    <xf numFmtId="4" fontId="6" fillId="0" borderId="0" xfId="0" applyNumberFormat="1" applyFont="1" applyBorder="1" applyAlignment="1">
      <alignment horizontal="right" vertical="center"/>
    </xf>
    <xf numFmtId="49" fontId="6" fillId="0" borderId="0" xfId="0" applyNumberFormat="1" applyFont="1" applyFill="1" applyBorder="1" applyAlignment="1">
      <alignment horizontal="left" vertical="center"/>
    </xf>
    <xf numFmtId="1" fontId="6" fillId="0" borderId="0" xfId="0" applyNumberFormat="1" applyFont="1" applyAlignment="1">
      <alignment horizontal="center" vertical="center"/>
    </xf>
    <xf numFmtId="4" fontId="6" fillId="0" borderId="11" xfId="0" applyNumberFormat="1" applyFont="1" applyBorder="1" applyAlignment="1">
      <alignment horizontal="right" vertical="center"/>
    </xf>
    <xf numFmtId="0" fontId="6" fillId="0" borderId="0" xfId="0" applyFont="1" applyAlignment="1">
      <alignment horizontal="right" vertical="center"/>
    </xf>
    <xf numFmtId="0" fontId="1" fillId="0" borderId="0" xfId="0" applyFont="1" applyBorder="1" applyAlignment="1">
      <alignment horizontal="left" vertical="center"/>
    </xf>
    <xf numFmtId="4" fontId="9" fillId="0" borderId="0" xfId="0" applyNumberFormat="1" applyFont="1" applyAlignment="1">
      <alignment horizontal="center" vertical="center" wrapText="1"/>
    </xf>
    <xf numFmtId="0" fontId="10" fillId="0" borderId="1" xfId="0" applyFont="1" applyBorder="1" applyAlignment="1">
      <alignment horizontal="center" vertical="center" wrapText="1"/>
    </xf>
    <xf numFmtId="0" fontId="5" fillId="0" borderId="0" xfId="0" applyFont="1"/>
    <xf numFmtId="0" fontId="8" fillId="0" borderId="0" xfId="0" applyFont="1"/>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3" fontId="10" fillId="0" borderId="16" xfId="0" applyNumberFormat="1" applyFont="1" applyBorder="1" applyAlignment="1">
      <alignment horizontal="center" vertical="center" wrapText="1"/>
    </xf>
    <xf numFmtId="4" fontId="10" fillId="0" borderId="16" xfId="0" applyNumberFormat="1" applyFont="1" applyBorder="1" applyAlignment="1">
      <alignment horizontal="center" vertical="center" wrapText="1"/>
    </xf>
    <xf numFmtId="4" fontId="10" fillId="0" borderId="0" xfId="0" applyNumberFormat="1" applyFont="1" applyBorder="1" applyAlignment="1">
      <alignment horizontal="center" vertical="center" wrapText="1"/>
    </xf>
    <xf numFmtId="0" fontId="11" fillId="0" borderId="1" xfId="0" applyFont="1" applyBorder="1" applyAlignment="1">
      <alignment horizontal="center" vertical="center" wrapText="1"/>
    </xf>
    <xf numFmtId="4" fontId="1" fillId="6" borderId="12" xfId="0" applyNumberFormat="1" applyFont="1" applyFill="1" applyBorder="1" applyAlignment="1">
      <alignment horizontal="right" vertical="center"/>
    </xf>
    <xf numFmtId="0" fontId="11" fillId="0" borderId="18" xfId="0" applyFont="1" applyBorder="1" applyAlignment="1">
      <alignment horizontal="center" vertical="center" wrapText="1"/>
    </xf>
    <xf numFmtId="4" fontId="10" fillId="0" borderId="17" xfId="0" applyNumberFormat="1" applyFont="1" applyBorder="1" applyAlignment="1">
      <alignment horizontal="center" vertical="center" wrapText="1"/>
    </xf>
    <xf numFmtId="0" fontId="5" fillId="0" borderId="0" xfId="0" applyFont="1" applyBorder="1"/>
    <xf numFmtId="0" fontId="2" fillId="0" borderId="13" xfId="0" applyFont="1" applyBorder="1"/>
    <xf numFmtId="0" fontId="12" fillId="0" borderId="0" xfId="0" applyFont="1"/>
    <xf numFmtId="0" fontId="1" fillId="4" borderId="11" xfId="0" applyFont="1" applyFill="1" applyBorder="1" applyAlignment="1">
      <alignment horizontal="center" vertical="center"/>
    </xf>
    <xf numFmtId="0" fontId="1" fillId="0" borderId="14" xfId="0" applyFont="1" applyFill="1" applyBorder="1" applyAlignment="1">
      <alignment horizontal="center" vertical="center" wrapText="1"/>
    </xf>
    <xf numFmtId="0" fontId="2" fillId="0" borderId="11" xfId="0" applyFont="1" applyBorder="1" applyAlignment="1">
      <alignment horizontal="left" vertical="center" wrapText="1"/>
    </xf>
    <xf numFmtId="0" fontId="1" fillId="5" borderId="30"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7" fillId="4" borderId="30" xfId="0" applyFont="1" applyFill="1" applyBorder="1" applyAlignment="1">
      <alignment horizontal="center" vertical="center" wrapText="1"/>
    </xf>
    <xf numFmtId="4" fontId="7" fillId="3" borderId="30" xfId="0" applyNumberFormat="1" applyFont="1" applyFill="1" applyBorder="1" applyAlignment="1">
      <alignment horizontal="center" vertical="center" wrapText="1"/>
    </xf>
    <xf numFmtId="3" fontId="7" fillId="3" borderId="30" xfId="0" applyNumberFormat="1" applyFont="1" applyFill="1" applyBorder="1" applyAlignment="1">
      <alignment horizontal="center" vertical="center" wrapText="1"/>
    </xf>
    <xf numFmtId="4" fontId="3" fillId="3" borderId="30" xfId="0" applyNumberFormat="1" applyFont="1" applyFill="1" applyBorder="1" applyAlignment="1">
      <alignment horizontal="center" vertical="center" wrapText="1"/>
    </xf>
    <xf numFmtId="0" fontId="10" fillId="0" borderId="11" xfId="0" applyFont="1" applyBorder="1" applyAlignment="1">
      <alignment horizontal="center" vertical="center"/>
    </xf>
    <xf numFmtId="0" fontId="6" fillId="10" borderId="9" xfId="0" applyFont="1" applyFill="1" applyBorder="1" applyAlignment="1">
      <alignment horizontal="center" vertical="center" wrapText="1"/>
    </xf>
    <xf numFmtId="0" fontId="10" fillId="0" borderId="32" xfId="0" applyFont="1" applyBorder="1" applyAlignment="1">
      <alignment horizontal="center" vertical="center"/>
    </xf>
    <xf numFmtId="0" fontId="0" fillId="0" borderId="0" xfId="0" applyBorder="1"/>
    <xf numFmtId="0" fontId="10" fillId="0" borderId="38" xfId="0" applyFont="1" applyBorder="1" applyAlignment="1">
      <alignment horizontal="center" vertical="center"/>
    </xf>
    <xf numFmtId="0" fontId="10" fillId="0" borderId="36" xfId="0" applyFont="1" applyBorder="1" applyAlignment="1">
      <alignment horizontal="center" vertical="center"/>
    </xf>
    <xf numFmtId="0" fontId="0" fillId="10" borderId="36" xfId="0" applyFill="1" applyBorder="1"/>
    <xf numFmtId="0" fontId="0" fillId="10" borderId="36" xfId="0" applyFill="1" applyBorder="1" applyAlignment="1">
      <alignment horizontal="left" vertical="center"/>
    </xf>
    <xf numFmtId="0" fontId="0" fillId="10" borderId="36" xfId="0" applyFill="1" applyBorder="1" applyAlignment="1">
      <alignment horizontal="right" vertical="center"/>
    </xf>
    <xf numFmtId="0" fontId="0" fillId="10" borderId="36" xfId="0" applyFill="1" applyBorder="1" applyAlignment="1">
      <alignment horizontal="center" vertical="center"/>
    </xf>
    <xf numFmtId="0" fontId="12" fillId="0" borderId="32" xfId="0" applyFont="1" applyBorder="1"/>
    <xf numFmtId="4" fontId="19" fillId="0" borderId="0" xfId="0" applyNumberFormat="1" applyFont="1" applyAlignment="1">
      <alignment horizontal="left" vertical="center" wrapText="1"/>
    </xf>
    <xf numFmtId="4" fontId="20" fillId="0" borderId="0" xfId="0" applyNumberFormat="1" applyFont="1" applyBorder="1" applyAlignment="1">
      <alignment horizontal="center" vertical="center" wrapText="1"/>
    </xf>
    <xf numFmtId="0" fontId="17" fillId="4" borderId="11" xfId="0" applyFont="1" applyFill="1" applyBorder="1" applyAlignment="1">
      <alignment horizontal="center" vertical="center"/>
    </xf>
    <xf numFmtId="0" fontId="17" fillId="4" borderId="30" xfId="0" applyFont="1" applyFill="1" applyBorder="1" applyAlignment="1">
      <alignment horizontal="center" vertical="center" wrapText="1"/>
    </xf>
    <xf numFmtId="0" fontId="20" fillId="0" borderId="11" xfId="0" applyFont="1" applyBorder="1" applyAlignment="1">
      <alignment horizontal="center" vertical="center"/>
    </xf>
    <xf numFmtId="0" fontId="0" fillId="10" borderId="36" xfId="0" applyFont="1" applyFill="1" applyBorder="1" applyAlignment="1">
      <alignment horizontal="left" vertical="center"/>
    </xf>
    <xf numFmtId="49" fontId="21" fillId="0" borderId="0" xfId="0" applyNumberFormat="1" applyFont="1" applyFill="1" applyBorder="1" applyAlignment="1">
      <alignment horizontal="left" vertical="center"/>
    </xf>
    <xf numFmtId="0" fontId="17" fillId="0" borderId="14" xfId="0" applyFont="1" applyFill="1" applyBorder="1" applyAlignment="1">
      <alignment horizontal="center" vertical="center" wrapText="1"/>
    </xf>
    <xf numFmtId="0" fontId="21" fillId="0" borderId="0" xfId="0" applyFont="1" applyAlignment="1">
      <alignment horizontal="left" vertical="center"/>
    </xf>
    <xf numFmtId="0" fontId="0" fillId="0" borderId="0" xfId="0" applyFont="1" applyAlignment="1">
      <alignment horizontal="left" vertical="center"/>
    </xf>
    <xf numFmtId="0" fontId="12" fillId="0" borderId="0" xfId="0" applyFont="1" applyBorder="1"/>
    <xf numFmtId="0" fontId="14" fillId="0" borderId="0" xfId="0" applyFont="1" applyBorder="1" applyAlignment="1">
      <alignment vertical="center" wrapText="1"/>
    </xf>
    <xf numFmtId="0" fontId="6" fillId="10" borderId="0" xfId="0" applyFont="1" applyFill="1" applyBorder="1" applyAlignment="1">
      <alignment horizontal="center" vertical="center" wrapText="1"/>
    </xf>
    <xf numFmtId="0" fontId="0" fillId="10" borderId="11" xfId="0" applyFont="1" applyFill="1" applyBorder="1" applyAlignment="1">
      <alignment horizontal="left" vertical="center"/>
    </xf>
    <xf numFmtId="0" fontId="0" fillId="10" borderId="45" xfId="0" applyFill="1" applyBorder="1"/>
    <xf numFmtId="0" fontId="0" fillId="10" borderId="45" xfId="0" applyFill="1" applyBorder="1" applyAlignment="1">
      <alignment horizontal="left" vertical="center"/>
    </xf>
    <xf numFmtId="0" fontId="6" fillId="10" borderId="46" xfId="0" applyFont="1" applyFill="1" applyBorder="1" applyAlignment="1">
      <alignment horizontal="center" vertical="center" wrapText="1"/>
    </xf>
    <xf numFmtId="0" fontId="0" fillId="10" borderId="45" xfId="0" applyFill="1" applyBorder="1" applyAlignment="1">
      <alignment horizontal="right" vertical="center"/>
    </xf>
    <xf numFmtId="0" fontId="0" fillId="10" borderId="45" xfId="0" applyFill="1" applyBorder="1" applyAlignment="1">
      <alignment horizontal="center" vertical="center"/>
    </xf>
    <xf numFmtId="0" fontId="0" fillId="10" borderId="45" xfId="0" applyFont="1" applyFill="1" applyBorder="1" applyAlignment="1">
      <alignment horizontal="left" vertical="center"/>
    </xf>
    <xf numFmtId="0" fontId="12" fillId="0" borderId="11" xfId="0" applyFont="1" applyBorder="1"/>
    <xf numFmtId="0" fontId="23" fillId="10" borderId="36" xfId="0" applyFont="1" applyFill="1" applyBorder="1"/>
    <xf numFmtId="0" fontId="23" fillId="10" borderId="36" xfId="0" applyFont="1" applyFill="1" applyBorder="1" applyAlignment="1">
      <alignment horizontal="left" vertical="center"/>
    </xf>
    <xf numFmtId="0" fontId="2" fillId="0" borderId="11" xfId="0" applyFont="1" applyBorder="1" applyAlignment="1">
      <alignment horizontal="center" vertical="center"/>
    </xf>
    <xf numFmtId="0" fontId="2" fillId="0" borderId="11" xfId="0" applyFont="1" applyBorder="1"/>
    <xf numFmtId="4" fontId="2" fillId="0" borderId="11" xfId="0" applyNumberFormat="1" applyFont="1" applyBorder="1" applyAlignment="1">
      <alignment horizontal="right" vertical="center"/>
    </xf>
    <xf numFmtId="0" fontId="2" fillId="0" borderId="33" xfId="0" applyFont="1" applyBorder="1" applyAlignment="1">
      <alignment horizontal="center" vertical="center"/>
    </xf>
    <xf numFmtId="0" fontId="23" fillId="0" borderId="34" xfId="0" applyFont="1" applyBorder="1" applyAlignment="1">
      <alignment horizontal="center" vertical="center"/>
    </xf>
    <xf numFmtId="0" fontId="2" fillId="0" borderId="0" xfId="0" applyFont="1"/>
    <xf numFmtId="4" fontId="2" fillId="0" borderId="32" xfId="0" applyNumberFormat="1" applyFont="1" applyBorder="1" applyAlignment="1">
      <alignment horizontal="right" vertical="center"/>
    </xf>
    <xf numFmtId="0" fontId="23" fillId="0" borderId="0" xfId="0" applyFont="1" applyBorder="1"/>
    <xf numFmtId="0" fontId="23" fillId="10" borderId="36" xfId="0" applyFont="1" applyFill="1" applyBorder="1" applyAlignment="1">
      <alignment horizontal="right" vertical="center"/>
    </xf>
    <xf numFmtId="0" fontId="2" fillId="0" borderId="28" xfId="0" applyFont="1" applyBorder="1" applyAlignment="1">
      <alignment horizontal="center" vertical="center"/>
    </xf>
    <xf numFmtId="0" fontId="23" fillId="0" borderId="29" xfId="0" applyFont="1" applyBorder="1" applyAlignment="1">
      <alignment horizontal="center" vertical="center"/>
    </xf>
    <xf numFmtId="4" fontId="2" fillId="0" borderId="29" xfId="0" applyNumberFormat="1" applyFont="1" applyBorder="1" applyAlignment="1">
      <alignment horizontal="right" vertical="center"/>
    </xf>
    <xf numFmtId="0" fontId="2" fillId="0" borderId="35" xfId="0" applyFont="1" applyBorder="1" applyAlignment="1">
      <alignment horizontal="center" vertical="center"/>
    </xf>
    <xf numFmtId="0" fontId="6" fillId="0" borderId="11" xfId="0" applyFont="1" applyBorder="1" applyAlignment="1">
      <alignment vertical="center" wrapText="1"/>
    </xf>
    <xf numFmtId="0" fontId="2" fillId="0" borderId="11" xfId="0" applyFont="1" applyBorder="1" applyAlignment="1">
      <alignment vertical="center" wrapText="1"/>
    </xf>
    <xf numFmtId="0" fontId="6" fillId="10" borderId="36" xfId="0" applyFont="1" applyFill="1" applyBorder="1" applyAlignment="1">
      <alignment horizontal="left" vertical="center"/>
    </xf>
    <xf numFmtId="0" fontId="23" fillId="0" borderId="32" xfId="0" applyFont="1" applyBorder="1" applyAlignment="1">
      <alignment horizontal="center" vertical="center"/>
    </xf>
    <xf numFmtId="0" fontId="2" fillId="0" borderId="27" xfId="0" applyFont="1" applyBorder="1" applyAlignment="1">
      <alignment horizontal="center" vertical="center"/>
    </xf>
    <xf numFmtId="4" fontId="2" fillId="0" borderId="40" xfId="0" applyNumberFormat="1" applyFont="1" applyBorder="1" applyAlignment="1">
      <alignment horizontal="right" vertical="center"/>
    </xf>
    <xf numFmtId="0" fontId="2" fillId="0" borderId="26" xfId="0" applyFont="1" applyBorder="1" applyAlignment="1">
      <alignment horizontal="center" vertical="center"/>
    </xf>
    <xf numFmtId="0" fontId="23" fillId="0" borderId="22" xfId="0" applyFont="1" applyBorder="1" applyAlignment="1">
      <alignment horizontal="center" vertical="center"/>
    </xf>
    <xf numFmtId="0" fontId="2" fillId="0" borderId="32" xfId="0" applyFont="1" applyBorder="1"/>
    <xf numFmtId="0" fontId="22" fillId="0" borderId="11" xfId="0" applyFont="1" applyBorder="1" applyAlignment="1">
      <alignment horizontal="left" vertical="center" wrapText="1"/>
    </xf>
    <xf numFmtId="0" fontId="6" fillId="0" borderId="36" xfId="0" applyFont="1" applyBorder="1" applyAlignment="1">
      <alignment vertical="center" wrapText="1"/>
    </xf>
    <xf numFmtId="0" fontId="2" fillId="0" borderId="36" xfId="0" applyFont="1" applyBorder="1" applyAlignment="1">
      <alignment vertical="center" wrapText="1"/>
    </xf>
    <xf numFmtId="0" fontId="2" fillId="0" borderId="40" xfId="0" applyFont="1" applyBorder="1" applyAlignment="1">
      <alignment vertical="center" wrapText="1"/>
    </xf>
    <xf numFmtId="0" fontId="2" fillId="0" borderId="31" xfId="0" applyFont="1" applyBorder="1" applyAlignment="1">
      <alignment horizontal="center" vertical="center"/>
    </xf>
    <xf numFmtId="4" fontId="2" fillId="0" borderId="30" xfId="0" applyNumberFormat="1" applyFont="1" applyBorder="1" applyAlignment="1">
      <alignment horizontal="right" vertical="center"/>
    </xf>
    <xf numFmtId="0" fontId="2" fillId="0" borderId="0" xfId="0" applyFont="1" applyBorder="1"/>
    <xf numFmtId="0" fontId="23" fillId="10" borderId="45" xfId="0" applyFont="1" applyFill="1" applyBorder="1"/>
    <xf numFmtId="0" fontId="23" fillId="10" borderId="45" xfId="0" applyFont="1" applyFill="1" applyBorder="1" applyAlignment="1">
      <alignment horizontal="left" vertical="center"/>
    </xf>
    <xf numFmtId="0" fontId="23" fillId="10" borderId="45" xfId="0" applyFont="1" applyFill="1" applyBorder="1" applyAlignment="1">
      <alignment horizontal="right" vertical="center"/>
    </xf>
    <xf numFmtId="0" fontId="2" fillId="9" borderId="29" xfId="3" applyFont="1" applyFill="1" applyBorder="1" applyAlignment="1">
      <alignment horizontal="center" vertical="center"/>
    </xf>
    <xf numFmtId="0" fontId="2" fillId="9" borderId="45" xfId="3" applyFont="1" applyFill="1" applyBorder="1" applyAlignment="1">
      <alignment horizontal="center" vertical="center" wrapText="1"/>
    </xf>
    <xf numFmtId="0" fontId="6" fillId="10" borderId="45" xfId="0" applyFont="1" applyFill="1" applyBorder="1" applyAlignment="1">
      <alignment horizontal="left" vertical="center"/>
    </xf>
    <xf numFmtId="0" fontId="2" fillId="9" borderId="11" xfId="3" applyFont="1" applyFill="1" applyBorder="1" applyAlignment="1">
      <alignment horizontal="center" vertical="center" wrapText="1"/>
    </xf>
    <xf numFmtId="0" fontId="2" fillId="2" borderId="29" xfId="0" applyFont="1" applyFill="1" applyBorder="1" applyAlignment="1">
      <alignment vertical="top" wrapText="1"/>
    </xf>
    <xf numFmtId="0" fontId="6" fillId="10" borderId="11" xfId="0" applyFont="1" applyFill="1" applyBorder="1" applyAlignment="1">
      <alignment horizontal="left" vertical="center"/>
    </xf>
    <xf numFmtId="0" fontId="23" fillId="10" borderId="29" xfId="0" applyFont="1" applyFill="1" applyBorder="1"/>
    <xf numFmtId="0" fontId="2" fillId="0" borderId="42" xfId="0" applyFont="1" applyBorder="1" applyAlignment="1">
      <alignment horizontal="center" vertical="center"/>
    </xf>
    <xf numFmtId="4" fontId="2" fillId="0" borderId="42" xfId="0" applyNumberFormat="1" applyFont="1" applyBorder="1" applyAlignment="1">
      <alignment horizontal="right" vertical="center"/>
    </xf>
    <xf numFmtId="0" fontId="23" fillId="10" borderId="32" xfId="0" applyFont="1" applyFill="1" applyBorder="1"/>
    <xf numFmtId="0" fontId="6" fillId="10" borderId="32" xfId="0" applyFont="1" applyFill="1" applyBorder="1" applyAlignment="1">
      <alignment horizontal="left" vertical="center"/>
    </xf>
    <xf numFmtId="0" fontId="23" fillId="10" borderId="32" xfId="0" applyFont="1" applyFill="1" applyBorder="1" applyAlignment="1">
      <alignment horizontal="left" vertical="center"/>
    </xf>
    <xf numFmtId="0" fontId="23" fillId="10" borderId="32" xfId="0" applyFont="1" applyFill="1" applyBorder="1" applyAlignment="1">
      <alignment horizontal="right" vertical="center"/>
    </xf>
    <xf numFmtId="0" fontId="23" fillId="10" borderId="11" xfId="0" applyFont="1" applyFill="1" applyBorder="1"/>
    <xf numFmtId="0" fontId="6" fillId="10" borderId="11" xfId="0" applyFont="1" applyFill="1" applyBorder="1" applyAlignment="1">
      <alignment horizontal="center" vertical="center" wrapText="1"/>
    </xf>
    <xf numFmtId="0" fontId="23" fillId="10" borderId="11" xfId="0" applyFont="1" applyFill="1" applyBorder="1" applyAlignment="1">
      <alignment horizontal="left" vertical="center"/>
    </xf>
    <xf numFmtId="0" fontId="23" fillId="0" borderId="11" xfId="0" applyFont="1" applyBorder="1"/>
    <xf numFmtId="0" fontId="23" fillId="10" borderId="11" xfId="0" applyFont="1" applyFill="1" applyBorder="1" applyAlignment="1">
      <alignment horizontal="right" vertical="center"/>
    </xf>
    <xf numFmtId="0" fontId="0" fillId="0" borderId="11" xfId="0" applyBorder="1"/>
    <xf numFmtId="0" fontId="10" fillId="0" borderId="45" xfId="0" applyFont="1" applyBorder="1" applyAlignment="1">
      <alignment horizontal="center" vertical="center"/>
    </xf>
    <xf numFmtId="0" fontId="20" fillId="0" borderId="45" xfId="0" applyFont="1" applyBorder="1" applyAlignment="1">
      <alignment horizontal="center" vertical="center"/>
    </xf>
    <xf numFmtId="0" fontId="0" fillId="10" borderId="11" xfId="0" applyFill="1" applyBorder="1"/>
    <xf numFmtId="0" fontId="0" fillId="10" borderId="11" xfId="0" applyFill="1" applyBorder="1" applyAlignment="1">
      <alignment horizontal="left" vertical="center"/>
    </xf>
    <xf numFmtId="0" fontId="0" fillId="10" borderId="11" xfId="0" applyFill="1" applyBorder="1" applyAlignment="1">
      <alignment horizontal="right" vertical="center"/>
    </xf>
    <xf numFmtId="0" fontId="0" fillId="10" borderId="11" xfId="0" applyFill="1" applyBorder="1" applyAlignment="1">
      <alignment horizontal="center" vertical="center"/>
    </xf>
    <xf numFmtId="0" fontId="2" fillId="0" borderId="45" xfId="0" applyFont="1" applyBorder="1" applyAlignment="1">
      <alignment horizontal="center" vertical="center"/>
    </xf>
    <xf numFmtId="0" fontId="6" fillId="10" borderId="29" xfId="0" applyFont="1" applyFill="1" applyBorder="1" applyAlignment="1">
      <alignment horizontal="center" vertical="center" wrapText="1"/>
    </xf>
    <xf numFmtId="0" fontId="0" fillId="10" borderId="7" xfId="0" applyFill="1" applyBorder="1" applyAlignment="1">
      <alignment horizontal="left" vertical="center"/>
    </xf>
    <xf numFmtId="0" fontId="0" fillId="10" borderId="8" xfId="0" applyFill="1" applyBorder="1" applyAlignment="1">
      <alignment horizontal="right" vertical="center"/>
    </xf>
    <xf numFmtId="0" fontId="0" fillId="0" borderId="32" xfId="0" applyBorder="1"/>
    <xf numFmtId="0" fontId="2" fillId="0" borderId="45" xfId="0" applyFont="1" applyBorder="1"/>
    <xf numFmtId="0" fontId="23" fillId="0" borderId="32" xfId="0" applyFont="1" applyBorder="1"/>
    <xf numFmtId="0" fontId="2" fillId="0" borderId="29" xfId="0" applyFont="1" applyBorder="1"/>
    <xf numFmtId="0" fontId="6" fillId="0" borderId="48" xfId="0" applyFont="1" applyBorder="1" applyAlignment="1">
      <alignment vertical="center" wrapText="1"/>
    </xf>
    <xf numFmtId="0" fontId="2" fillId="0" borderId="48" xfId="0" applyFont="1" applyBorder="1" applyAlignment="1">
      <alignment vertical="center" wrapText="1"/>
    </xf>
    <xf numFmtId="0" fontId="6" fillId="0" borderId="0" xfId="0" applyFont="1" applyAlignment="1">
      <alignment vertical="center" wrapText="1"/>
    </xf>
    <xf numFmtId="0" fontId="2" fillId="0" borderId="48" xfId="0" applyFont="1" applyBorder="1" applyAlignment="1">
      <alignment horizontal="left" vertical="center" wrapText="1"/>
    </xf>
    <xf numFmtId="0" fontId="2" fillId="0" borderId="48" xfId="3" applyFont="1" applyBorder="1" applyAlignment="1">
      <alignment horizontal="left" vertical="center" wrapText="1"/>
    </xf>
    <xf numFmtId="0" fontId="24" fillId="0" borderId="29" xfId="0" applyFont="1" applyBorder="1" applyAlignment="1">
      <alignment horizontal="center" vertical="center"/>
    </xf>
    <xf numFmtId="0" fontId="24" fillId="10" borderId="36" xfId="0" applyFont="1" applyFill="1" applyBorder="1" applyAlignment="1">
      <alignment horizontal="left" vertical="center"/>
    </xf>
    <xf numFmtId="0" fontId="24" fillId="0" borderId="42" xfId="0" applyFont="1" applyBorder="1" applyAlignment="1">
      <alignment horizontal="center" vertical="center"/>
    </xf>
    <xf numFmtId="0" fontId="24" fillId="0" borderId="11" xfId="0" applyFont="1" applyBorder="1" applyAlignment="1">
      <alignment horizontal="center" vertical="center"/>
    </xf>
    <xf numFmtId="0" fontId="24" fillId="0" borderId="45" xfId="0" applyFont="1" applyBorder="1" applyAlignment="1">
      <alignment horizontal="center" vertical="center"/>
    </xf>
    <xf numFmtId="0" fontId="24" fillId="10" borderId="38" xfId="0" applyFont="1" applyFill="1" applyBorder="1" applyAlignment="1">
      <alignment horizontal="left" vertical="center"/>
    </xf>
    <xf numFmtId="0" fontId="24" fillId="0" borderId="32" xfId="0" applyFont="1" applyBorder="1" applyAlignment="1">
      <alignment horizontal="center" vertical="center"/>
    </xf>
    <xf numFmtId="0" fontId="24" fillId="10" borderId="7" xfId="0" applyFont="1" applyFill="1" applyBorder="1" applyAlignment="1">
      <alignment horizontal="left" vertical="center"/>
    </xf>
    <xf numFmtId="0" fontId="24" fillId="0" borderId="7" xfId="0" applyFont="1" applyBorder="1" applyAlignment="1">
      <alignment horizontal="center" vertical="center"/>
    </xf>
    <xf numFmtId="4" fontId="2" fillId="0" borderId="48" xfId="0" applyNumberFormat="1" applyFont="1" applyBorder="1" applyAlignment="1">
      <alignment horizontal="right" vertical="center"/>
    </xf>
    <xf numFmtId="0" fontId="6" fillId="10" borderId="49" xfId="0" applyFont="1" applyFill="1" applyBorder="1" applyAlignment="1">
      <alignment horizontal="left" vertical="center"/>
    </xf>
    <xf numFmtId="0" fontId="6" fillId="10" borderId="48" xfId="0" applyFont="1" applyFill="1" applyBorder="1" applyAlignment="1">
      <alignment horizontal="left" vertical="center"/>
    </xf>
    <xf numFmtId="0" fontId="23" fillId="10" borderId="38" xfId="0" applyFont="1" applyFill="1" applyBorder="1" applyAlignment="1">
      <alignment horizontal="right" vertical="center"/>
    </xf>
    <xf numFmtId="0" fontId="6" fillId="10" borderId="43" xfId="0" applyFont="1" applyFill="1" applyBorder="1" applyAlignment="1">
      <alignment horizontal="left" vertical="center"/>
    </xf>
    <xf numFmtId="0" fontId="23" fillId="10" borderId="50" xfId="0" applyFont="1" applyFill="1" applyBorder="1" applyAlignment="1">
      <alignment horizontal="right" vertical="center"/>
    </xf>
    <xf numFmtId="0" fontId="0" fillId="10" borderId="48" xfId="0" applyFill="1" applyBorder="1" applyAlignment="1">
      <alignment horizontal="right" vertical="center"/>
    </xf>
    <xf numFmtId="0" fontId="0" fillId="10" borderId="48" xfId="0" applyFont="1" applyFill="1" applyBorder="1" applyAlignment="1">
      <alignment horizontal="left" vertical="center"/>
    </xf>
    <xf numFmtId="0" fontId="24" fillId="0" borderId="48" xfId="0" applyFont="1" applyBorder="1" applyAlignment="1">
      <alignment horizontal="center" vertical="center"/>
    </xf>
    <xf numFmtId="0" fontId="2" fillId="0" borderId="51" xfId="0" applyFont="1" applyBorder="1" applyAlignment="1">
      <alignment horizontal="center" vertical="center"/>
    </xf>
    <xf numFmtId="0" fontId="24" fillId="0" borderId="52" xfId="0" applyFont="1" applyBorder="1" applyAlignment="1">
      <alignment horizontal="center" vertical="center"/>
    </xf>
    <xf numFmtId="4" fontId="2" fillId="0" borderId="52" xfId="0" applyNumberFormat="1" applyFont="1" applyBorder="1" applyAlignment="1">
      <alignment horizontal="right" vertical="center"/>
    </xf>
    <xf numFmtId="0" fontId="23" fillId="10" borderId="48" xfId="0" applyFont="1" applyFill="1" applyBorder="1" applyAlignment="1">
      <alignment horizontal="left" vertical="center"/>
    </xf>
    <xf numFmtId="0" fontId="23" fillId="0" borderId="0" xfId="0" applyFont="1" applyAlignment="1">
      <alignment horizontal="left" vertical="center"/>
    </xf>
    <xf numFmtId="0" fontId="24" fillId="0" borderId="11" xfId="0" applyFont="1" applyBorder="1" applyAlignment="1">
      <alignment vertical="center" wrapText="1"/>
    </xf>
    <xf numFmtId="0" fontId="24" fillId="0" borderId="11" xfId="3" applyFont="1" applyBorder="1" applyAlignment="1">
      <alignment vertical="center" wrapText="1"/>
    </xf>
    <xf numFmtId="0" fontId="24" fillId="0" borderId="42" xfId="0" applyFont="1" applyBorder="1" applyAlignment="1">
      <alignment vertical="center" wrapText="1"/>
    </xf>
    <xf numFmtId="0" fontId="25" fillId="0" borderId="11" xfId="0" applyFont="1" applyBorder="1" applyAlignment="1">
      <alignment vertical="center" wrapText="1"/>
    </xf>
    <xf numFmtId="0" fontId="25" fillId="0" borderId="11" xfId="3" applyFont="1" applyBorder="1" applyAlignment="1">
      <alignment horizontal="left" vertical="center" wrapText="1"/>
    </xf>
    <xf numFmtId="0" fontId="6" fillId="0" borderId="0" xfId="0" applyFont="1" applyAlignment="1">
      <alignment vertical="center"/>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2" fillId="0" borderId="5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2" fillId="11" borderId="52" xfId="0" applyFont="1" applyFill="1" applyBorder="1" applyAlignment="1">
      <alignment vertical="center" wrapText="1"/>
    </xf>
    <xf numFmtId="0" fontId="6" fillId="0" borderId="11" xfId="0" applyFont="1" applyBorder="1" applyAlignment="1">
      <alignment horizontal="left" vertical="center" wrapText="1"/>
    </xf>
    <xf numFmtId="0" fontId="2" fillId="0" borderId="52" xfId="0" applyFont="1" applyBorder="1" applyAlignment="1">
      <alignment vertical="center" wrapText="1"/>
    </xf>
    <xf numFmtId="0" fontId="2" fillId="0" borderId="11" xfId="3" applyFont="1" applyBorder="1" applyAlignment="1">
      <alignment vertical="center" wrapText="1"/>
    </xf>
    <xf numFmtId="0" fontId="2" fillId="0" borderId="45" xfId="0" applyFont="1" applyBorder="1" applyAlignment="1">
      <alignment vertical="center" wrapText="1"/>
    </xf>
    <xf numFmtId="0" fontId="26" fillId="0" borderId="11" xfId="0" applyFont="1" applyBorder="1" applyAlignment="1">
      <alignment horizontal="center" vertical="center"/>
    </xf>
    <xf numFmtId="0" fontId="6" fillId="12" borderId="11" xfId="0" applyFont="1" applyFill="1" applyBorder="1" applyAlignment="1">
      <alignment vertical="center" wrapText="1"/>
    </xf>
    <xf numFmtId="0" fontId="2" fillId="12" borderId="11" xfId="0" applyFont="1" applyFill="1" applyBorder="1" applyAlignment="1">
      <alignment vertical="center" wrapText="1"/>
    </xf>
    <xf numFmtId="0" fontId="27"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center"/>
    </xf>
    <xf numFmtId="0" fontId="7" fillId="9" borderId="30" xfId="0" applyFont="1" applyFill="1" applyBorder="1" applyAlignment="1">
      <alignment horizontal="center" vertical="center" wrapText="1"/>
    </xf>
    <xf numFmtId="0" fontId="1" fillId="14" borderId="32" xfId="0" applyFont="1" applyFill="1" applyBorder="1" applyAlignment="1">
      <alignment horizontal="center" vertical="center" wrapText="1"/>
    </xf>
    <xf numFmtId="0" fontId="1" fillId="14" borderId="29" xfId="0" applyFont="1" applyFill="1" applyBorder="1" applyAlignment="1">
      <alignment horizontal="center" vertical="center" wrapText="1"/>
    </xf>
    <xf numFmtId="0" fontId="1" fillId="14" borderId="30" xfId="0" applyFont="1" applyFill="1" applyBorder="1" applyAlignment="1">
      <alignment horizontal="center" vertical="center" wrapText="1"/>
    </xf>
    <xf numFmtId="0" fontId="1" fillId="14" borderId="11" xfId="0" applyFont="1" applyFill="1" applyBorder="1" applyAlignment="1">
      <alignment horizontal="center" vertical="center" wrapText="1"/>
    </xf>
    <xf numFmtId="0" fontId="1" fillId="14" borderId="36" xfId="0" applyFont="1" applyFill="1" applyBorder="1" applyAlignment="1">
      <alignment horizontal="center" vertical="center" wrapText="1"/>
    </xf>
    <xf numFmtId="0" fontId="1" fillId="14" borderId="40" xfId="0" applyFont="1" applyFill="1" applyBorder="1" applyAlignment="1">
      <alignment horizontal="center" vertical="center" wrapText="1"/>
    </xf>
    <xf numFmtId="0" fontId="1" fillId="14" borderId="44" xfId="0" applyFont="1" applyFill="1" applyBorder="1" applyAlignment="1">
      <alignment horizontal="center" vertical="center" wrapText="1"/>
    </xf>
    <xf numFmtId="0" fontId="1" fillId="14" borderId="42" xfId="0" applyFont="1" applyFill="1" applyBorder="1" applyAlignment="1">
      <alignment horizontal="center" vertical="center" wrapText="1"/>
    </xf>
    <xf numFmtId="0" fontId="1" fillId="14" borderId="45" xfId="0" applyFont="1" applyFill="1" applyBorder="1" applyAlignment="1">
      <alignment horizontal="center" vertical="center" wrapText="1"/>
    </xf>
    <xf numFmtId="0" fontId="1" fillId="14" borderId="52" xfId="0" applyFont="1" applyFill="1" applyBorder="1" applyAlignment="1">
      <alignment horizontal="center" vertical="center" wrapText="1"/>
    </xf>
    <xf numFmtId="44" fontId="0" fillId="0" borderId="11" xfId="4" applyFont="1" applyBorder="1"/>
    <xf numFmtId="4" fontId="0" fillId="0" borderId="0" xfId="0" applyNumberFormat="1"/>
    <xf numFmtId="0" fontId="28" fillId="0" borderId="0" xfId="0" applyFont="1" applyAlignment="1">
      <alignment horizontal="center"/>
    </xf>
    <xf numFmtId="49" fontId="28" fillId="0" borderId="0" xfId="0" applyNumberFormat="1" applyFont="1" applyAlignment="1">
      <alignment horizontal="center" vertical="center" wrapText="1"/>
    </xf>
    <xf numFmtId="0" fontId="28" fillId="0" borderId="0" xfId="0" applyFont="1" applyAlignment="1">
      <alignment horizontal="center" wrapText="1"/>
    </xf>
    <xf numFmtId="0" fontId="5" fillId="0" borderId="0" xfId="0" applyFont="1" applyAlignment="1">
      <alignment horizontal="left" vertical="center"/>
    </xf>
    <xf numFmtId="0" fontId="27" fillId="0" borderId="0" xfId="0" applyFont="1" applyAlignment="1">
      <alignment horizontal="left" vertical="center"/>
    </xf>
    <xf numFmtId="0" fontId="2" fillId="2" borderId="32" xfId="0" applyFont="1" applyFill="1" applyBorder="1" applyAlignment="1">
      <alignment vertical="top" wrapText="1"/>
    </xf>
    <xf numFmtId="0" fontId="2" fillId="2" borderId="30" xfId="0" applyFont="1" applyFill="1" applyBorder="1" applyAlignment="1">
      <alignment vertical="top" wrapText="1"/>
    </xf>
    <xf numFmtId="0" fontId="6" fillId="2" borderId="29" xfId="0" applyFont="1" applyFill="1" applyBorder="1" applyAlignment="1">
      <alignment horizontal="left" vertical="center" wrapText="1"/>
    </xf>
    <xf numFmtId="0" fontId="2" fillId="2" borderId="11" xfId="0" applyFont="1" applyFill="1" applyBorder="1" applyAlignment="1">
      <alignment vertical="top" wrapText="1"/>
    </xf>
    <xf numFmtId="0" fontId="2" fillId="2" borderId="36" xfId="0" applyFont="1" applyFill="1" applyBorder="1" applyAlignment="1">
      <alignment horizontal="left" vertical="top" wrapText="1"/>
    </xf>
    <xf numFmtId="4" fontId="2" fillId="2" borderId="33" xfId="2" applyNumberFormat="1" applyFont="1" applyFill="1" applyBorder="1" applyAlignment="1" applyProtection="1">
      <alignment vertical="center"/>
    </xf>
    <xf numFmtId="4" fontId="6" fillId="10" borderId="36" xfId="0" applyNumberFormat="1" applyFont="1" applyFill="1" applyBorder="1" applyAlignment="1">
      <alignment horizontal="right" vertical="center"/>
    </xf>
    <xf numFmtId="4" fontId="2" fillId="2" borderId="28" xfId="2" applyNumberFormat="1" applyFont="1" applyFill="1" applyBorder="1" applyAlignment="1" applyProtection="1">
      <alignment vertical="center"/>
    </xf>
    <xf numFmtId="4" fontId="2" fillId="2" borderId="31" xfId="2" applyNumberFormat="1" applyFont="1" applyFill="1" applyBorder="1" applyAlignment="1" applyProtection="1">
      <alignment vertical="center"/>
    </xf>
    <xf numFmtId="4" fontId="2" fillId="2" borderId="26" xfId="2" applyNumberFormat="1" applyFont="1" applyFill="1" applyBorder="1" applyAlignment="1" applyProtection="1">
      <alignment vertical="center"/>
    </xf>
    <xf numFmtId="4" fontId="2" fillId="2" borderId="27" xfId="2" applyNumberFormat="1" applyFont="1" applyFill="1" applyBorder="1" applyAlignment="1" applyProtection="1">
      <alignment vertical="center"/>
    </xf>
    <xf numFmtId="4" fontId="2" fillId="2" borderId="39" xfId="2" applyNumberFormat="1" applyFont="1" applyFill="1" applyBorder="1" applyAlignment="1" applyProtection="1">
      <alignment vertical="center"/>
    </xf>
    <xf numFmtId="0" fontId="2" fillId="2" borderId="40" xfId="0" applyFont="1" applyFill="1" applyBorder="1" applyAlignment="1">
      <alignment vertical="top" wrapText="1"/>
    </xf>
    <xf numFmtId="0" fontId="2" fillId="2" borderId="44" xfId="0" applyFont="1" applyFill="1" applyBorder="1" applyAlignment="1">
      <alignment vertical="top" wrapText="1"/>
    </xf>
    <xf numFmtId="0" fontId="6" fillId="2" borderId="47" xfId="0" applyFont="1" applyFill="1" applyBorder="1" applyAlignment="1">
      <alignment horizontal="left" vertical="center" wrapText="1"/>
    </xf>
    <xf numFmtId="4" fontId="2" fillId="2" borderId="11" xfId="2" applyNumberFormat="1" applyFont="1" applyFill="1" applyBorder="1" applyAlignment="1" applyProtection="1">
      <alignment vertical="center"/>
    </xf>
    <xf numFmtId="0" fontId="6" fillId="2" borderId="11" xfId="0" applyFont="1" applyFill="1" applyBorder="1" applyAlignment="1">
      <alignment horizontal="left" vertical="center" wrapText="1"/>
    </xf>
    <xf numFmtId="4" fontId="6" fillId="10" borderId="45" xfId="0" applyNumberFormat="1" applyFont="1" applyFill="1" applyBorder="1" applyAlignment="1">
      <alignment horizontal="right" vertical="center"/>
    </xf>
    <xf numFmtId="0" fontId="2" fillId="2" borderId="42" xfId="0" applyFont="1" applyFill="1" applyBorder="1" applyAlignment="1">
      <alignment vertical="top" wrapText="1"/>
    </xf>
    <xf numFmtId="4" fontId="2" fillId="2" borderId="42" xfId="2" applyNumberFormat="1" applyFont="1" applyFill="1" applyBorder="1" applyAlignment="1" applyProtection="1">
      <alignment vertical="center"/>
    </xf>
    <xf numFmtId="4" fontId="6" fillId="10" borderId="32" xfId="0" applyNumberFormat="1" applyFont="1" applyFill="1" applyBorder="1" applyAlignment="1">
      <alignment horizontal="right" vertical="center"/>
    </xf>
    <xf numFmtId="4" fontId="6" fillId="10" borderId="11" xfId="0" applyNumberFormat="1" applyFont="1" applyFill="1" applyBorder="1" applyAlignment="1">
      <alignment horizontal="right" vertical="center"/>
    </xf>
    <xf numFmtId="0" fontId="6" fillId="2" borderId="23" xfId="0" applyFont="1" applyFill="1" applyBorder="1" applyAlignment="1">
      <alignment horizontal="left" vertical="center" wrapText="1"/>
    </xf>
    <xf numFmtId="0" fontId="6" fillId="2" borderId="46" xfId="0" applyFont="1" applyFill="1" applyBorder="1" applyAlignment="1">
      <alignment horizontal="left" vertical="center" wrapText="1"/>
    </xf>
    <xf numFmtId="4" fontId="2" fillId="2" borderId="45" xfId="2" applyNumberFormat="1" applyFont="1" applyFill="1" applyBorder="1" applyAlignment="1" applyProtection="1">
      <alignment vertical="center"/>
    </xf>
    <xf numFmtId="4" fontId="6" fillId="10" borderId="43" xfId="0" applyNumberFormat="1" applyFont="1" applyFill="1" applyBorder="1" applyAlignment="1">
      <alignment horizontal="right" vertical="center"/>
    </xf>
    <xf numFmtId="4" fontId="6" fillId="10" borderId="8" xfId="0" applyNumberFormat="1" applyFont="1" applyFill="1" applyBorder="1" applyAlignment="1">
      <alignment horizontal="right" vertical="center"/>
    </xf>
    <xf numFmtId="4" fontId="2" fillId="2" borderId="48" xfId="2" applyNumberFormat="1" applyFont="1" applyFill="1" applyBorder="1" applyAlignment="1" applyProtection="1">
      <alignment vertical="center"/>
    </xf>
    <xf numFmtId="0" fontId="2" fillId="2" borderId="52" xfId="0" applyFont="1" applyFill="1" applyBorder="1" applyAlignment="1">
      <alignment vertical="top" wrapText="1"/>
    </xf>
    <xf numFmtId="0" fontId="2" fillId="2" borderId="53" xfId="0" applyFont="1" applyFill="1" applyBorder="1" applyAlignment="1">
      <alignment vertical="top" wrapText="1"/>
    </xf>
    <xf numFmtId="4" fontId="2" fillId="2" borderId="51" xfId="2" applyNumberFormat="1" applyFont="1" applyFill="1" applyBorder="1" applyAlignment="1" applyProtection="1">
      <alignment vertical="center"/>
    </xf>
    <xf numFmtId="0" fontId="29" fillId="13" borderId="11" xfId="0" applyFont="1" applyFill="1" applyBorder="1" applyAlignment="1">
      <alignment horizontal="center" vertical="center"/>
    </xf>
    <xf numFmtId="0" fontId="29" fillId="13" borderId="11" xfId="0" applyFont="1" applyFill="1" applyBorder="1" applyAlignment="1">
      <alignment horizontal="center" vertical="center" wrapText="1"/>
    </xf>
    <xf numFmtId="0" fontId="21" fillId="4" borderId="11" xfId="0" applyFont="1" applyFill="1" applyBorder="1"/>
    <xf numFmtId="0" fontId="21" fillId="0" borderId="0" xfId="0" applyFont="1"/>
    <xf numFmtId="0" fontId="30" fillId="0" borderId="0" xfId="0" applyFont="1" applyAlignment="1">
      <alignment vertical="center"/>
    </xf>
    <xf numFmtId="0" fontId="30" fillId="0" borderId="0" xfId="0" applyFont="1" applyAlignment="1">
      <alignment horizontal="left" vertical="center"/>
    </xf>
    <xf numFmtId="0" fontId="6" fillId="0" borderId="34" xfId="0" applyFont="1" applyBorder="1" applyAlignment="1">
      <alignment horizontal="center" vertical="center"/>
    </xf>
    <xf numFmtId="0" fontId="6" fillId="0" borderId="32" xfId="0" applyFont="1" applyBorder="1" applyAlignment="1">
      <alignment horizontal="center" vertical="center"/>
    </xf>
    <xf numFmtId="0" fontId="6" fillId="0" borderId="29" xfId="0" applyFont="1" applyBorder="1" applyAlignment="1">
      <alignment horizontal="center" vertical="center"/>
    </xf>
    <xf numFmtId="0" fontId="6" fillId="0" borderId="22" xfId="0" applyFont="1" applyBorder="1" applyAlignment="1">
      <alignment horizontal="center" vertical="center"/>
    </xf>
    <xf numFmtId="0" fontId="2" fillId="9" borderId="32" xfId="3" applyFont="1" applyFill="1" applyBorder="1" applyAlignment="1">
      <alignment horizontal="center" vertical="center"/>
    </xf>
    <xf numFmtId="0" fontId="2" fillId="9" borderId="30" xfId="3" applyFont="1" applyFill="1" applyBorder="1" applyAlignment="1">
      <alignment horizontal="center" vertical="center" wrapText="1"/>
    </xf>
    <xf numFmtId="0" fontId="2" fillId="9" borderId="36" xfId="3" applyFont="1" applyFill="1" applyBorder="1" applyAlignment="1">
      <alignment horizontal="center" vertical="center" wrapText="1"/>
    </xf>
    <xf numFmtId="0" fontId="2" fillId="9" borderId="29" xfId="3" applyFont="1" applyFill="1" applyBorder="1" applyAlignment="1">
      <alignment horizontal="center" vertical="center" wrapText="1"/>
    </xf>
    <xf numFmtId="0" fontId="2" fillId="9" borderId="37" xfId="3" applyFont="1" applyFill="1" applyBorder="1" applyAlignment="1">
      <alignment horizontal="center" vertical="center" wrapText="1"/>
    </xf>
    <xf numFmtId="0" fontId="2" fillId="9" borderId="41" xfId="3" applyFont="1" applyFill="1" applyBorder="1" applyAlignment="1">
      <alignment horizontal="center" vertical="center" wrapText="1"/>
    </xf>
    <xf numFmtId="0" fontId="2" fillId="9" borderId="11" xfId="3" applyFont="1" applyFill="1" applyBorder="1" applyAlignment="1">
      <alignment horizontal="center" vertical="center"/>
    </xf>
    <xf numFmtId="0" fontId="2" fillId="9" borderId="44" xfId="3" applyFont="1" applyFill="1" applyBorder="1" applyAlignment="1">
      <alignment horizontal="center" vertical="center"/>
    </xf>
    <xf numFmtId="0" fontId="6" fillId="0" borderId="42" xfId="0" applyFont="1" applyBorder="1" applyAlignment="1">
      <alignment horizontal="center" vertical="center"/>
    </xf>
    <xf numFmtId="0" fontId="1" fillId="9" borderId="30" xfId="0" applyFont="1" applyFill="1" applyBorder="1" applyAlignment="1">
      <alignment horizontal="center" vertical="center" wrapText="1"/>
    </xf>
    <xf numFmtId="0" fontId="10" fillId="12" borderId="45" xfId="0" applyFont="1" applyFill="1" applyBorder="1" applyAlignment="1">
      <alignment horizontal="center" vertical="center"/>
    </xf>
    <xf numFmtId="0" fontId="2" fillId="9" borderId="48" xfId="3" applyFont="1" applyFill="1" applyBorder="1" applyAlignment="1">
      <alignment horizontal="center" vertical="center"/>
    </xf>
    <xf numFmtId="0" fontId="2" fillId="9" borderId="48" xfId="3" applyFont="1" applyFill="1" applyBorder="1" applyAlignment="1">
      <alignment horizontal="center" vertical="center" wrapText="1"/>
    </xf>
    <xf numFmtId="0" fontId="2" fillId="9" borderId="49" xfId="3" applyFont="1" applyFill="1" applyBorder="1" applyAlignment="1">
      <alignment horizontal="center" vertical="center"/>
    </xf>
    <xf numFmtId="0" fontId="2" fillId="9" borderId="11" xfId="3" applyFont="1" applyFill="1" applyBorder="1" applyAlignment="1">
      <alignment horizontal="left" vertical="center"/>
    </xf>
    <xf numFmtId="0" fontId="2" fillId="9" borderId="11" xfId="3" applyFont="1" applyFill="1" applyBorder="1" applyAlignment="1">
      <alignment horizontal="left" vertical="center" wrapText="1"/>
    </xf>
    <xf numFmtId="0" fontId="2" fillId="9" borderId="11" xfId="0" applyFont="1" applyFill="1" applyBorder="1" applyAlignment="1">
      <alignment horizontal="left" vertical="center"/>
    </xf>
    <xf numFmtId="0" fontId="2" fillId="9" borderId="11" xfId="0" applyFont="1" applyFill="1" applyBorder="1" applyAlignment="1">
      <alignment horizontal="left" vertical="center" wrapText="1"/>
    </xf>
    <xf numFmtId="0" fontId="2" fillId="9" borderId="45" xfId="0" applyFont="1" applyFill="1" applyBorder="1" applyAlignment="1">
      <alignment horizontal="left" vertical="center"/>
    </xf>
    <xf numFmtId="0" fontId="2" fillId="9" borderId="52" xfId="0" applyFont="1" applyFill="1" applyBorder="1" applyAlignment="1">
      <alignment horizontal="left" vertical="center"/>
    </xf>
    <xf numFmtId="0" fontId="29" fillId="6" borderId="11" xfId="0" applyFont="1" applyFill="1" applyBorder="1" applyAlignment="1">
      <alignment horizontal="center" vertical="center"/>
    </xf>
    <xf numFmtId="44" fontId="0" fillId="6" borderId="11" xfId="4" applyFont="1" applyFill="1" applyBorder="1" applyAlignment="1">
      <alignment horizontal="center" vertical="center"/>
    </xf>
    <xf numFmtId="44" fontId="0" fillId="6" borderId="11" xfId="4" applyFont="1" applyFill="1" applyBorder="1" applyAlignment="1">
      <alignment vertical="center"/>
    </xf>
    <xf numFmtId="0" fontId="2" fillId="0" borderId="11" xfId="0" applyFont="1" applyBorder="1" applyAlignment="1">
      <alignment horizontal="left" vertical="center" wrapText="1"/>
    </xf>
    <xf numFmtId="0" fontId="6"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45" xfId="0" applyFont="1" applyBorder="1" applyAlignment="1">
      <alignment horizontal="left" vertical="center" wrapText="1"/>
    </xf>
    <xf numFmtId="0" fontId="2" fillId="9" borderId="45" xfId="3" applyFont="1" applyFill="1" applyBorder="1" applyAlignment="1">
      <alignment horizontal="center" vertical="center"/>
    </xf>
    <xf numFmtId="0" fontId="1" fillId="0" borderId="22" xfId="0" applyFont="1" applyBorder="1" applyAlignment="1">
      <alignment horizontal="left" vertical="center"/>
    </xf>
    <xf numFmtId="4" fontId="2" fillId="10" borderId="29" xfId="0" applyNumberFormat="1" applyFont="1" applyFill="1" applyBorder="1" applyAlignment="1">
      <alignment horizontal="right" vertical="center"/>
    </xf>
    <xf numFmtId="4" fontId="2" fillId="10" borderId="48" xfId="0" applyNumberFormat="1" applyFont="1" applyFill="1" applyBorder="1" applyAlignment="1">
      <alignment horizontal="right" vertical="center"/>
    </xf>
    <xf numFmtId="4" fontId="2" fillId="10" borderId="22" xfId="0" applyNumberFormat="1" applyFont="1" applyFill="1" applyBorder="1" applyAlignment="1">
      <alignment horizontal="right" vertical="center"/>
    </xf>
    <xf numFmtId="0" fontId="1" fillId="0" borderId="47" xfId="0" applyFont="1" applyBorder="1" applyAlignment="1">
      <alignment horizontal="left" vertical="center"/>
    </xf>
    <xf numFmtId="4" fontId="2" fillId="0" borderId="0" xfId="0" applyNumberFormat="1" applyFont="1" applyFill="1" applyBorder="1" applyAlignment="1">
      <alignment horizontal="center" vertical="center" wrapText="1"/>
    </xf>
    <xf numFmtId="0" fontId="5" fillId="15" borderId="0" xfId="0" applyFont="1" applyFill="1" applyAlignment="1">
      <alignment vertical="center"/>
    </xf>
    <xf numFmtId="0" fontId="6" fillId="15" borderId="0" xfId="0" applyFont="1" applyFill="1" applyAlignment="1">
      <alignment vertical="center"/>
    </xf>
    <xf numFmtId="0" fontId="0" fillId="15" borderId="0" xfId="0" applyFill="1"/>
    <xf numFmtId="0" fontId="2" fillId="0" borderId="9" xfId="0" applyFont="1" applyFill="1" applyBorder="1" applyAlignment="1">
      <alignment vertical="center" wrapText="1"/>
    </xf>
    <xf numFmtId="0" fontId="2" fillId="0" borderId="8" xfId="0" applyFont="1" applyFill="1" applyBorder="1" applyAlignment="1">
      <alignment vertical="center" wrapText="1"/>
    </xf>
    <xf numFmtId="0" fontId="2" fillId="2" borderId="7" xfId="0" applyFont="1" applyFill="1" applyBorder="1" applyAlignment="1">
      <alignment vertical="center" wrapText="1"/>
    </xf>
    <xf numFmtId="3" fontId="2" fillId="2" borderId="32" xfId="0" applyNumberFormat="1" applyFont="1" applyFill="1" applyBorder="1" applyAlignment="1">
      <alignment horizontal="center" vertical="center"/>
    </xf>
    <xf numFmtId="3" fontId="6" fillId="10" borderId="36"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xf>
    <xf numFmtId="3" fontId="2" fillId="2" borderId="30" xfId="0" applyNumberFormat="1" applyFont="1" applyFill="1" applyBorder="1" applyAlignment="1">
      <alignment horizontal="center" vertical="center"/>
    </xf>
    <xf numFmtId="3" fontId="2" fillId="2" borderId="11" xfId="0" applyNumberFormat="1" applyFont="1" applyFill="1" applyBorder="1" applyAlignment="1">
      <alignment horizontal="center" vertical="center"/>
    </xf>
    <xf numFmtId="3" fontId="2" fillId="2" borderId="40" xfId="0" applyNumberFormat="1" applyFont="1" applyFill="1" applyBorder="1" applyAlignment="1">
      <alignment horizontal="center" vertical="center"/>
    </xf>
    <xf numFmtId="3" fontId="2" fillId="2" borderId="42" xfId="0" applyNumberFormat="1" applyFont="1" applyFill="1" applyBorder="1" applyAlignment="1">
      <alignment horizontal="center" vertical="center"/>
    </xf>
    <xf numFmtId="3" fontId="6" fillId="10" borderId="45" xfId="0" applyNumberFormat="1" applyFont="1" applyFill="1" applyBorder="1" applyAlignment="1">
      <alignment horizontal="center" vertical="center"/>
    </xf>
    <xf numFmtId="3" fontId="6" fillId="10" borderId="32" xfId="0" applyNumberFormat="1" applyFont="1" applyFill="1" applyBorder="1" applyAlignment="1">
      <alignment horizontal="center" vertical="center"/>
    </xf>
    <xf numFmtId="3" fontId="6" fillId="10" borderId="11" xfId="0" applyNumberFormat="1" applyFont="1" applyFill="1" applyBorder="1" applyAlignment="1">
      <alignment horizontal="center" vertical="center"/>
    </xf>
    <xf numFmtId="3" fontId="2" fillId="2" borderId="45" xfId="0" applyNumberFormat="1" applyFont="1" applyFill="1" applyBorder="1" applyAlignment="1">
      <alignment horizontal="center" vertical="center"/>
    </xf>
    <xf numFmtId="3" fontId="2" fillId="2" borderId="48" xfId="0" applyNumberFormat="1" applyFont="1" applyFill="1" applyBorder="1" applyAlignment="1">
      <alignment horizontal="center" vertical="center"/>
    </xf>
    <xf numFmtId="3" fontId="2" fillId="2" borderId="52" xfId="0" applyNumberFormat="1" applyFont="1" applyFill="1" applyBorder="1" applyAlignment="1">
      <alignment horizontal="center" vertical="center"/>
    </xf>
    <xf numFmtId="0" fontId="2" fillId="0" borderId="54"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16" fillId="0" borderId="11" xfId="0" applyFont="1" applyFill="1" applyBorder="1" applyAlignment="1">
      <alignment horizontal="left" vertical="center" wrapText="1"/>
    </xf>
    <xf numFmtId="0" fontId="16" fillId="0" borderId="11" xfId="0" applyFont="1" applyFill="1" applyBorder="1" applyAlignment="1">
      <alignment horizontal="left" vertical="center"/>
    </xf>
    <xf numFmtId="0" fontId="16" fillId="8" borderId="5"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16" fillId="8" borderId="25" xfId="0"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4" fontId="3" fillId="3" borderId="3" xfId="0" applyNumberFormat="1" applyFont="1" applyFill="1" applyBorder="1" applyAlignment="1">
      <alignment horizontal="center" vertical="center" wrapText="1"/>
    </xf>
    <xf numFmtId="4" fontId="3" fillId="3" borderId="4" xfId="0" applyNumberFormat="1" applyFont="1" applyFill="1" applyBorder="1" applyAlignment="1">
      <alignment horizontal="center" vertical="center" wrapText="1"/>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4" fontId="31" fillId="2" borderId="11" xfId="0" applyNumberFormat="1" applyFont="1" applyFill="1" applyBorder="1" applyAlignment="1">
      <alignment horizontal="center" vertical="center" wrapText="1"/>
    </xf>
    <xf numFmtId="0" fontId="28" fillId="0" borderId="0" xfId="0" applyFont="1" applyAlignment="1">
      <alignment vertical="center"/>
    </xf>
    <xf numFmtId="0" fontId="32" fillId="15" borderId="7" xfId="0" applyFont="1" applyFill="1" applyBorder="1" applyAlignment="1">
      <alignment horizontal="left" vertical="center" wrapText="1"/>
    </xf>
    <xf numFmtId="0" fontId="0" fillId="0" borderId="9" xfId="0" applyBorder="1" applyAlignment="1"/>
    <xf numFmtId="0" fontId="0" fillId="0" borderId="8" xfId="0" applyBorder="1" applyAlignment="1"/>
    <xf numFmtId="0" fontId="16" fillId="0" borderId="7" xfId="0" applyFont="1" applyFill="1"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2" fillId="0" borderId="7" xfId="0" applyFont="1" applyBorder="1"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xf>
    <xf numFmtId="0" fontId="1" fillId="0" borderId="47" xfId="0" applyFont="1" applyBorder="1" applyAlignment="1">
      <alignment horizontal="left" vertical="center"/>
    </xf>
  </cellXfs>
  <cellStyles count="5">
    <cellStyle name="Čiarka" xfId="2" builtinId="3"/>
    <cellStyle name="Mena" xfId="4" builtinId="4"/>
    <cellStyle name="Normálna" xfId="0" builtinId="0"/>
    <cellStyle name="Normálna 2" xfId="3"/>
    <cellStyle name="Poznámka 2" xfId="1"/>
  </cellStyles>
  <dxfs count="0"/>
  <tableStyles count="0" defaultTableStyle="TableStyleMedium2" defaultPivotStyle="PivotStyleLight16"/>
  <colors>
    <mruColors>
      <color rgb="FFFBE5D6"/>
      <color rgb="FFFFBDD8"/>
      <color rgb="FF0066CC"/>
      <color rgb="FF0033CC"/>
      <color rgb="FFFF00FF"/>
      <color rgb="FFE7E7FF"/>
      <color rgb="FFCCCCFF"/>
      <color rgb="FFFF8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topLeftCell="A19" zoomScale="85" zoomScaleNormal="85" zoomScaleSheetLayoutView="59" workbookViewId="0">
      <selection activeCell="C16" sqref="C16"/>
    </sheetView>
  </sheetViews>
  <sheetFormatPr defaultColWidth="9.140625" defaultRowHeight="1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949</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4"/>
      <c r="P6" s="7"/>
    </row>
    <row r="7" spans="1:17" s="25" customFormat="1" ht="12.75">
      <c r="A7" s="20" t="s">
        <v>0</v>
      </c>
      <c r="B7" s="20" t="s">
        <v>1</v>
      </c>
      <c r="C7" s="21" t="s">
        <v>2</v>
      </c>
      <c r="D7" s="21" t="s">
        <v>21</v>
      </c>
      <c r="E7" s="21" t="s">
        <v>3</v>
      </c>
      <c r="F7" s="17"/>
      <c r="G7" s="23" t="s">
        <v>22</v>
      </c>
      <c r="H7" s="22" t="s">
        <v>19</v>
      </c>
      <c r="I7" s="23" t="s">
        <v>4</v>
      </c>
      <c r="J7" s="22" t="s">
        <v>5</v>
      </c>
      <c r="K7" s="23" t="s">
        <v>6</v>
      </c>
      <c r="L7" s="22" t="s">
        <v>23</v>
      </c>
      <c r="M7" s="23" t="s">
        <v>7</v>
      </c>
      <c r="N7" s="28"/>
      <c r="O7" s="24" t="s">
        <v>24</v>
      </c>
      <c r="P7" s="29"/>
      <c r="Q7" s="27"/>
    </row>
    <row r="8" spans="1:17" s="19" customFormat="1" ht="15.75">
      <c r="A8" s="308" t="s">
        <v>939</v>
      </c>
      <c r="B8" s="309"/>
      <c r="C8" s="309"/>
      <c r="D8" s="309"/>
      <c r="E8" s="310"/>
      <c r="F8" s="18"/>
      <c r="G8" s="311" t="s">
        <v>8</v>
      </c>
      <c r="H8" s="312"/>
      <c r="I8" s="312"/>
      <c r="J8" s="313"/>
      <c r="K8" s="311" t="s">
        <v>9</v>
      </c>
      <c r="L8" s="312"/>
      <c r="M8" s="313"/>
      <c r="N8" s="18"/>
      <c r="O8" s="32"/>
      <c r="P8" s="18"/>
    </row>
    <row r="9" spans="1:17" s="19" customFormat="1" ht="60.75">
      <c r="A9" s="35" t="s">
        <v>13</v>
      </c>
      <c r="B9" s="36"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41" t="s">
        <v>0</v>
      </c>
      <c r="B10" s="41" t="s">
        <v>1</v>
      </c>
      <c r="C10" s="41" t="s">
        <v>2</v>
      </c>
      <c r="D10" s="41" t="s">
        <v>21</v>
      </c>
      <c r="E10" s="41" t="s">
        <v>3</v>
      </c>
      <c r="F10" s="45"/>
      <c r="G10" s="46" t="s">
        <v>22</v>
      </c>
      <c r="H10" s="46" t="s">
        <v>19</v>
      </c>
      <c r="I10" s="46" t="s">
        <v>25</v>
      </c>
      <c r="J10" s="46" t="s">
        <v>26</v>
      </c>
      <c r="K10" s="46" t="s">
        <v>27</v>
      </c>
      <c r="L10" s="46" t="s">
        <v>28</v>
      </c>
      <c r="M10" s="46" t="s">
        <v>29</v>
      </c>
      <c r="N10" s="43"/>
      <c r="O10" s="41" t="s">
        <v>24</v>
      </c>
    </row>
    <row r="11" spans="1:17">
      <c r="A11" s="47"/>
      <c r="B11" s="48"/>
      <c r="C11" s="42" t="s">
        <v>38</v>
      </c>
      <c r="D11" s="48"/>
      <c r="E11" s="48"/>
      <c r="F11" s="44"/>
      <c r="G11" s="49"/>
      <c r="H11" s="50"/>
      <c r="I11" s="49"/>
      <c r="J11" s="49"/>
      <c r="K11" s="49"/>
      <c r="L11" s="49"/>
      <c r="M11" s="49"/>
      <c r="O11" s="48"/>
    </row>
    <row r="12" spans="1:17" s="31" customFormat="1" ht="76.5">
      <c r="A12" s="191">
        <v>1</v>
      </c>
      <c r="B12" s="249" t="s">
        <v>36</v>
      </c>
      <c r="C12" s="208"/>
      <c r="D12" s="78" t="s">
        <v>20</v>
      </c>
      <c r="E12" s="79">
        <v>10</v>
      </c>
      <c r="F12" s="80"/>
      <c r="G12" s="213"/>
      <c r="H12" s="289"/>
      <c r="I12" s="81">
        <f>G12/100*H12</f>
        <v>0</v>
      </c>
      <c r="J12" s="81">
        <f>G12+I12</f>
        <v>0</v>
      </c>
      <c r="K12" s="81">
        <f>E12*G12</f>
        <v>0</v>
      </c>
      <c r="L12" s="81">
        <f>K12/100*H12</f>
        <v>0</v>
      </c>
      <c r="M12" s="81">
        <f>K12+L12</f>
        <v>0</v>
      </c>
      <c r="O12" s="99" t="s">
        <v>173</v>
      </c>
    </row>
    <row r="13" spans="1:17">
      <c r="A13" s="73"/>
      <c r="B13" s="90"/>
      <c r="C13" s="42" t="s">
        <v>39</v>
      </c>
      <c r="D13" s="74"/>
      <c r="E13" s="74"/>
      <c r="F13" s="82"/>
      <c r="G13" s="214"/>
      <c r="H13" s="290"/>
      <c r="I13" s="83"/>
      <c r="J13" s="83"/>
      <c r="K13" s="83"/>
      <c r="L13" s="83"/>
      <c r="M13" s="83"/>
      <c r="O13" s="90"/>
    </row>
    <row r="14" spans="1:17" s="31" customFormat="1" ht="89.25">
      <c r="A14" s="191">
        <v>2</v>
      </c>
      <c r="B14" s="249" t="s">
        <v>37</v>
      </c>
      <c r="C14" s="208"/>
      <c r="D14" s="78" t="s">
        <v>20</v>
      </c>
      <c r="E14" s="91">
        <v>1</v>
      </c>
      <c r="F14" s="80"/>
      <c r="G14" s="213"/>
      <c r="H14" s="289"/>
      <c r="I14" s="81">
        <f t="shared" ref="I14:I27" si="0">G14/100*H14</f>
        <v>0</v>
      </c>
      <c r="J14" s="81">
        <f t="shared" ref="J14:J27" si="1">G14+I14</f>
        <v>0</v>
      </c>
      <c r="K14" s="81">
        <f t="shared" ref="K14:K27" si="2">E14*G14</f>
        <v>0</v>
      </c>
      <c r="L14" s="81">
        <f t="shared" ref="L14:L27" si="3">K14/100*H14</f>
        <v>0</v>
      </c>
      <c r="M14" s="81">
        <f t="shared" ref="M14:M27" si="4">K14+L14</f>
        <v>0</v>
      </c>
      <c r="O14" s="99" t="s">
        <v>174</v>
      </c>
    </row>
    <row r="15" spans="1:17">
      <c r="A15" s="73"/>
      <c r="B15" s="90"/>
      <c r="C15" s="42" t="s">
        <v>40</v>
      </c>
      <c r="D15" s="74"/>
      <c r="E15" s="74"/>
      <c r="F15" s="82"/>
      <c r="G15" s="214"/>
      <c r="H15" s="290"/>
      <c r="I15" s="83"/>
      <c r="J15" s="83"/>
      <c r="K15" s="83"/>
      <c r="L15" s="83"/>
      <c r="M15" s="83"/>
      <c r="O15" s="90"/>
    </row>
    <row r="16" spans="1:17" s="31" customFormat="1" ht="76.5">
      <c r="A16" s="192">
        <v>3</v>
      </c>
      <c r="B16" s="107" t="s">
        <v>41</v>
      </c>
      <c r="C16" s="111"/>
      <c r="D16" s="84" t="s">
        <v>20</v>
      </c>
      <c r="E16" s="85">
        <v>10</v>
      </c>
      <c r="F16" s="80"/>
      <c r="G16" s="215"/>
      <c r="H16" s="291"/>
      <c r="I16" s="86">
        <f t="shared" si="0"/>
        <v>0</v>
      </c>
      <c r="J16" s="86">
        <f t="shared" si="1"/>
        <v>0</v>
      </c>
      <c r="K16" s="86">
        <f t="shared" si="2"/>
        <v>0</v>
      </c>
      <c r="L16" s="86">
        <f t="shared" si="3"/>
        <v>0</v>
      </c>
      <c r="M16" s="86">
        <f t="shared" si="4"/>
        <v>0</v>
      </c>
      <c r="O16" s="99" t="s">
        <v>175</v>
      </c>
    </row>
    <row r="17" spans="1:16" s="31" customFormat="1" ht="76.5">
      <c r="A17" s="193">
        <v>4</v>
      </c>
      <c r="B17" s="250" t="s">
        <v>42</v>
      </c>
      <c r="C17" s="209"/>
      <c r="D17" s="101" t="s">
        <v>20</v>
      </c>
      <c r="E17" s="91">
        <v>8</v>
      </c>
      <c r="F17" s="80"/>
      <c r="G17" s="216"/>
      <c r="H17" s="292"/>
      <c r="I17" s="102">
        <f t="shared" si="0"/>
        <v>0</v>
      </c>
      <c r="J17" s="102">
        <f t="shared" si="1"/>
        <v>0</v>
      </c>
      <c r="K17" s="102">
        <f t="shared" si="2"/>
        <v>0</v>
      </c>
      <c r="L17" s="102">
        <f t="shared" si="3"/>
        <v>0</v>
      </c>
      <c r="M17" s="102">
        <f t="shared" si="4"/>
        <v>0</v>
      </c>
      <c r="O17" s="99" t="s">
        <v>176</v>
      </c>
    </row>
    <row r="18" spans="1:16">
      <c r="A18" s="73"/>
      <c r="B18" s="90"/>
      <c r="C18" s="42" t="s">
        <v>43</v>
      </c>
      <c r="D18" s="74"/>
      <c r="E18" s="74"/>
      <c r="F18" s="82"/>
      <c r="G18" s="214"/>
      <c r="H18" s="290"/>
      <c r="I18" s="83"/>
      <c r="J18" s="83"/>
      <c r="K18" s="83"/>
      <c r="L18" s="83"/>
      <c r="M18" s="83"/>
      <c r="O18" s="90"/>
    </row>
    <row r="19" spans="1:16" s="31" customFormat="1" ht="76.5">
      <c r="A19" s="192">
        <v>5</v>
      </c>
      <c r="B19" s="250" t="s">
        <v>44</v>
      </c>
      <c r="C19" s="210"/>
      <c r="D19" s="84" t="s">
        <v>20</v>
      </c>
      <c r="E19" s="85">
        <v>5</v>
      </c>
      <c r="F19" s="80"/>
      <c r="G19" s="215"/>
      <c r="H19" s="291"/>
      <c r="I19" s="86">
        <f t="shared" si="0"/>
        <v>0</v>
      </c>
      <c r="J19" s="86">
        <f t="shared" si="1"/>
        <v>0</v>
      </c>
      <c r="K19" s="86">
        <f t="shared" si="2"/>
        <v>0</v>
      </c>
      <c r="L19" s="86">
        <f t="shared" si="3"/>
        <v>0</v>
      </c>
      <c r="M19" s="86">
        <f t="shared" si="4"/>
        <v>0</v>
      </c>
      <c r="O19" s="99" t="s">
        <v>177</v>
      </c>
    </row>
    <row r="20" spans="1:16" s="31" customFormat="1" ht="76.5">
      <c r="A20" s="194">
        <v>6</v>
      </c>
      <c r="B20" s="250" t="s">
        <v>45</v>
      </c>
      <c r="C20" s="211"/>
      <c r="D20" s="87" t="s">
        <v>20</v>
      </c>
      <c r="E20" s="85">
        <v>3</v>
      </c>
      <c r="F20" s="80"/>
      <c r="G20" s="217"/>
      <c r="H20" s="293"/>
      <c r="I20" s="77">
        <f t="shared" si="0"/>
        <v>0</v>
      </c>
      <c r="J20" s="77">
        <f t="shared" si="1"/>
        <v>0</v>
      </c>
      <c r="K20" s="77">
        <f t="shared" si="2"/>
        <v>0</v>
      </c>
      <c r="L20" s="77">
        <f t="shared" si="3"/>
        <v>0</v>
      </c>
      <c r="M20" s="77">
        <f t="shared" si="4"/>
        <v>0</v>
      </c>
      <c r="O20" s="99" t="s">
        <v>178</v>
      </c>
    </row>
    <row r="21" spans="1:16" s="31" customFormat="1" ht="76.5">
      <c r="A21" s="194">
        <v>7</v>
      </c>
      <c r="B21" s="250" t="s">
        <v>46</v>
      </c>
      <c r="C21" s="211"/>
      <c r="D21" s="92" t="s">
        <v>20</v>
      </c>
      <c r="E21" s="85">
        <v>10</v>
      </c>
      <c r="F21" s="80"/>
      <c r="G21" s="218"/>
      <c r="H21" s="293"/>
      <c r="I21" s="77">
        <f t="shared" si="0"/>
        <v>0</v>
      </c>
      <c r="J21" s="77">
        <f t="shared" si="1"/>
        <v>0</v>
      </c>
      <c r="K21" s="77">
        <f t="shared" si="2"/>
        <v>0</v>
      </c>
      <c r="L21" s="77">
        <f t="shared" si="3"/>
        <v>0</v>
      </c>
      <c r="M21" s="77">
        <f t="shared" si="4"/>
        <v>0</v>
      </c>
      <c r="O21" s="99" t="s">
        <v>179</v>
      </c>
    </row>
    <row r="22" spans="1:16">
      <c r="A22" s="73"/>
      <c r="B22" s="90"/>
      <c r="C22" s="42" t="s">
        <v>47</v>
      </c>
      <c r="D22" s="74"/>
      <c r="E22" s="74"/>
      <c r="F22" s="82"/>
      <c r="G22" s="214"/>
      <c r="H22" s="290"/>
      <c r="I22" s="83"/>
      <c r="J22" s="83"/>
      <c r="K22" s="83"/>
      <c r="L22" s="83"/>
      <c r="M22" s="83"/>
      <c r="O22" s="90"/>
    </row>
    <row r="23" spans="1:16" s="31" customFormat="1" ht="76.5">
      <c r="A23" s="194">
        <v>8</v>
      </c>
      <c r="B23" s="250" t="s">
        <v>48</v>
      </c>
      <c r="C23" s="211"/>
      <c r="D23" s="84" t="s">
        <v>20</v>
      </c>
      <c r="E23" s="85">
        <v>10</v>
      </c>
      <c r="F23" s="80"/>
      <c r="G23" s="215"/>
      <c r="H23" s="293"/>
      <c r="I23" s="77">
        <f t="shared" si="0"/>
        <v>0</v>
      </c>
      <c r="J23" s="77">
        <f t="shared" si="1"/>
        <v>0</v>
      </c>
      <c r="K23" s="77">
        <f t="shared" si="2"/>
        <v>0</v>
      </c>
      <c r="L23" s="77">
        <f t="shared" si="3"/>
        <v>0</v>
      </c>
      <c r="M23" s="77">
        <f t="shared" si="4"/>
        <v>0</v>
      </c>
      <c r="O23" s="99" t="s">
        <v>180</v>
      </c>
    </row>
    <row r="24" spans="1:16" s="31" customFormat="1" ht="76.5">
      <c r="A24" s="194">
        <v>9</v>
      </c>
      <c r="B24" s="250" t="s">
        <v>49</v>
      </c>
      <c r="C24" s="211"/>
      <c r="D24" s="94" t="s">
        <v>20</v>
      </c>
      <c r="E24" s="85">
        <v>10</v>
      </c>
      <c r="F24" s="80"/>
      <c r="G24" s="217"/>
      <c r="H24" s="293"/>
      <c r="I24" s="77">
        <f t="shared" si="0"/>
        <v>0</v>
      </c>
      <c r="J24" s="77">
        <f t="shared" si="1"/>
        <v>0</v>
      </c>
      <c r="K24" s="77">
        <f t="shared" si="2"/>
        <v>0</v>
      </c>
      <c r="L24" s="77">
        <f t="shared" si="3"/>
        <v>0</v>
      </c>
      <c r="M24" s="77">
        <f t="shared" si="4"/>
        <v>0</v>
      </c>
      <c r="O24" s="99" t="s">
        <v>181</v>
      </c>
    </row>
    <row r="25" spans="1:16">
      <c r="A25" s="73"/>
      <c r="B25" s="90"/>
      <c r="C25" s="42" t="s">
        <v>50</v>
      </c>
      <c r="D25" s="74"/>
      <c r="E25" s="74"/>
      <c r="F25" s="82"/>
      <c r="G25" s="214"/>
      <c r="H25" s="290"/>
      <c r="I25" s="83"/>
      <c r="J25" s="83"/>
      <c r="K25" s="83"/>
      <c r="L25" s="83"/>
      <c r="M25" s="83"/>
      <c r="O25" s="90"/>
    </row>
    <row r="26" spans="1:16" s="31" customFormat="1" ht="38.25">
      <c r="A26" s="194">
        <v>10</v>
      </c>
      <c r="B26" s="250" t="s">
        <v>51</v>
      </c>
      <c r="C26" s="211"/>
      <c r="D26" s="94" t="s">
        <v>20</v>
      </c>
      <c r="E26" s="85">
        <v>20</v>
      </c>
      <c r="F26" s="80"/>
      <c r="G26" s="217"/>
      <c r="H26" s="293"/>
      <c r="I26" s="77">
        <f t="shared" si="0"/>
        <v>0</v>
      </c>
      <c r="J26" s="77">
        <f t="shared" si="1"/>
        <v>0</v>
      </c>
      <c r="K26" s="77">
        <f t="shared" si="2"/>
        <v>0</v>
      </c>
      <c r="L26" s="77">
        <f t="shared" si="3"/>
        <v>0</v>
      </c>
      <c r="M26" s="77">
        <f t="shared" si="4"/>
        <v>0</v>
      </c>
      <c r="O26" s="99" t="s">
        <v>182</v>
      </c>
    </row>
    <row r="27" spans="1:16" s="31" customFormat="1" ht="63.75">
      <c r="A27" s="195">
        <v>11</v>
      </c>
      <c r="B27" s="251" t="s">
        <v>52</v>
      </c>
      <c r="C27" s="212"/>
      <c r="D27" s="92" t="s">
        <v>20</v>
      </c>
      <c r="E27" s="95">
        <v>20</v>
      </c>
      <c r="F27" s="96"/>
      <c r="G27" s="219"/>
      <c r="H27" s="293"/>
      <c r="I27" s="77">
        <f t="shared" si="0"/>
        <v>0</v>
      </c>
      <c r="J27" s="77">
        <f t="shared" si="1"/>
        <v>0</v>
      </c>
      <c r="K27" s="77">
        <f t="shared" si="2"/>
        <v>0</v>
      </c>
      <c r="L27" s="77">
        <f t="shared" si="3"/>
        <v>0</v>
      </c>
      <c r="M27" s="77">
        <f t="shared" si="4"/>
        <v>0</v>
      </c>
      <c r="O27" s="99" t="s">
        <v>183</v>
      </c>
    </row>
    <row r="28" spans="1:16" ht="15.75" thickBot="1">
      <c r="A28" s="7"/>
      <c r="B28" s="8"/>
      <c r="C28" s="8"/>
      <c r="D28" s="8"/>
      <c r="E28" s="8"/>
      <c r="F28" s="7"/>
      <c r="G28" s="9"/>
      <c r="H28" s="9"/>
      <c r="I28" s="10"/>
      <c r="J28" s="10"/>
      <c r="K28" s="10"/>
      <c r="L28" s="10"/>
      <c r="M28" s="10"/>
      <c r="N28" s="7"/>
      <c r="O28" s="11"/>
      <c r="P28" s="7"/>
    </row>
    <row r="29" spans="1:16" ht="39" thickBot="1">
      <c r="A29" s="7"/>
      <c r="B29" s="8"/>
      <c r="C29" s="8"/>
      <c r="D29" s="8"/>
      <c r="E29" s="8"/>
      <c r="F29" s="7"/>
      <c r="G29" s="12"/>
      <c r="H29" s="12"/>
      <c r="I29" s="12"/>
      <c r="J29" s="12"/>
      <c r="K29" s="13">
        <f>SUM(K12:K28)</f>
        <v>0</v>
      </c>
      <c r="L29" s="14"/>
      <c r="M29" s="26">
        <f>SUM(M12:M28)</f>
        <v>0</v>
      </c>
      <c r="N29" s="30"/>
      <c r="O29" s="33" t="s">
        <v>53</v>
      </c>
      <c r="P29" s="7"/>
    </row>
    <row r="30" spans="1:16">
      <c r="A30" s="7"/>
      <c r="B30" s="8"/>
      <c r="C30" s="8"/>
      <c r="D30" s="8"/>
      <c r="E30" s="8"/>
      <c r="F30" s="7"/>
      <c r="G30" s="14"/>
      <c r="H30" s="9"/>
      <c r="I30" s="14"/>
      <c r="J30" s="14"/>
      <c r="K30" s="14"/>
      <c r="L30" s="14"/>
      <c r="M30" s="14"/>
      <c r="N30" s="7"/>
      <c r="O30" s="8"/>
      <c r="P30" s="7"/>
    </row>
    <row r="31" spans="1:16">
      <c r="A31" s="7"/>
      <c r="B31" s="8"/>
      <c r="C31" s="8"/>
      <c r="D31" s="8"/>
      <c r="E31" s="8"/>
      <c r="F31" s="7"/>
      <c r="G31" s="14"/>
      <c r="H31" s="9"/>
      <c r="I31" s="14"/>
      <c r="J31" s="14"/>
      <c r="K31" s="14"/>
      <c r="L31" s="14"/>
      <c r="M31" s="14"/>
      <c r="N31" s="7"/>
      <c r="O31" s="8"/>
      <c r="P31" s="7"/>
    </row>
  </sheetData>
  <mergeCells count="10">
    <mergeCell ref="A1:B1"/>
    <mergeCell ref="A3:B3"/>
    <mergeCell ref="C1:O1"/>
    <mergeCell ref="C3:O3"/>
    <mergeCell ref="A8:E8"/>
    <mergeCell ref="G8:J8"/>
    <mergeCell ref="K8:M8"/>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selection activeCell="B14" sqref="B14"/>
    </sheetView>
  </sheetViews>
  <sheetFormatPr defaultRowHeight="15"/>
  <cols>
    <col min="1" max="1" width="43.42578125" customWidth="1"/>
    <col min="2" max="2" width="39.5703125" customWidth="1"/>
    <col min="3" max="3" width="36.5703125" customWidth="1"/>
    <col min="7" max="14" width="9.140625" customWidth="1"/>
    <col min="15" max="15" width="13.7109375" customWidth="1"/>
  </cols>
  <sheetData>
    <row r="1" spans="1:16" s="5" customFormat="1">
      <c r="A1" s="303" t="s">
        <v>14</v>
      </c>
      <c r="B1" s="303"/>
      <c r="C1" s="328" t="s">
        <v>15</v>
      </c>
      <c r="D1" s="329"/>
      <c r="E1" s="329"/>
      <c r="F1" s="330"/>
      <c r="G1" s="7"/>
    </row>
    <row r="2" spans="1:16" s="5" customFormat="1">
      <c r="A2" s="303" t="s">
        <v>947</v>
      </c>
      <c r="B2" s="303"/>
      <c r="C2" s="322"/>
      <c r="D2" s="323"/>
      <c r="E2" s="323"/>
      <c r="F2" s="324"/>
    </row>
    <row r="3" spans="1:16" s="5" customFormat="1" ht="15.75" customHeight="1">
      <c r="A3" s="304" t="s">
        <v>34</v>
      </c>
      <c r="B3" s="304"/>
      <c r="C3" s="325" t="s">
        <v>958</v>
      </c>
      <c r="D3" s="326"/>
      <c r="E3" s="326"/>
      <c r="F3" s="327"/>
      <c r="G3" s="7"/>
    </row>
    <row r="4" spans="1:16" s="5" customFormat="1">
      <c r="A4" s="314" t="s">
        <v>35</v>
      </c>
      <c r="B4" s="315"/>
      <c r="C4" s="315"/>
      <c r="D4" s="315"/>
      <c r="E4" s="315"/>
      <c r="F4" s="316"/>
      <c r="G4" s="7"/>
    </row>
    <row r="5" spans="1:16" s="5" customFormat="1">
      <c r="A5" s="317"/>
      <c r="B5" s="331"/>
      <c r="C5" s="331"/>
      <c r="D5" s="331"/>
      <c r="E5" s="331"/>
      <c r="F5" s="319"/>
      <c r="G5" s="7"/>
    </row>
    <row r="6" spans="1:16" s="5" customFormat="1">
      <c r="A6" s="277"/>
      <c r="B6" s="281"/>
      <c r="C6" s="281"/>
      <c r="D6" s="15"/>
      <c r="E6" s="15"/>
      <c r="F6" s="15"/>
      <c r="G6" s="282"/>
      <c r="H6" s="282"/>
      <c r="I6" s="282"/>
      <c r="J6" s="282"/>
      <c r="K6" s="282"/>
      <c r="L6" s="282"/>
      <c r="M6" s="282"/>
      <c r="N6" s="282"/>
      <c r="O6" s="282"/>
      <c r="P6" s="7"/>
    </row>
    <row r="7" spans="1:16" ht="42.75" customHeight="1">
      <c r="A7" s="239" t="s">
        <v>921</v>
      </c>
      <c r="B7" s="239" t="s">
        <v>930</v>
      </c>
      <c r="C7" s="240" t="s">
        <v>937</v>
      </c>
    </row>
    <row r="8" spans="1:16">
      <c r="A8" s="241" t="s">
        <v>931</v>
      </c>
      <c r="B8" s="201">
        <f>'Základné dosky'!K29</f>
        <v>0</v>
      </c>
      <c r="C8" s="201">
        <f>SUM(B8*1.2)</f>
        <v>0</v>
      </c>
    </row>
    <row r="9" spans="1:16">
      <c r="A9" s="241" t="s">
        <v>922</v>
      </c>
      <c r="B9" s="201">
        <f>'Procesory, chladiče, pasta'!K54</f>
        <v>0</v>
      </c>
      <c r="C9" s="201">
        <f t="shared" ref="C9:C16" si="0">SUM(B9*1.2)</f>
        <v>0</v>
      </c>
    </row>
    <row r="10" spans="1:16">
      <c r="A10" s="241" t="s">
        <v>926</v>
      </c>
      <c r="B10" s="201">
        <f>'Audio príslušenstvo'!K35</f>
        <v>0</v>
      </c>
      <c r="C10" s="201">
        <f t="shared" si="0"/>
        <v>0</v>
      </c>
    </row>
    <row r="11" spans="1:16">
      <c r="A11" s="241" t="s">
        <v>923</v>
      </c>
      <c r="B11" s="201">
        <f>'Grafické, zvuk., sieťové karty'!K31</f>
        <v>0</v>
      </c>
      <c r="C11" s="201">
        <f t="shared" si="0"/>
        <v>0</v>
      </c>
      <c r="F11" s="202"/>
    </row>
    <row r="12" spans="1:16">
      <c r="A12" s="241" t="s">
        <v>924</v>
      </c>
      <c r="B12" s="201">
        <f>'Operačné pamäte'!K47</f>
        <v>0</v>
      </c>
      <c r="C12" s="201">
        <f t="shared" si="0"/>
        <v>0</v>
      </c>
    </row>
    <row r="13" spans="1:16">
      <c r="A13" s="241" t="s">
        <v>932</v>
      </c>
      <c r="B13" s="201">
        <f>'SSD, HDD, NAS'!K82</f>
        <v>0</v>
      </c>
      <c r="C13" s="201">
        <f t="shared" si="0"/>
        <v>0</v>
      </c>
    </row>
    <row r="14" spans="1:16">
      <c r="A14" s="241" t="s">
        <v>933</v>
      </c>
      <c r="B14" s="201">
        <f>'Zdroje a PC skrinky'!K27</f>
        <v>0</v>
      </c>
      <c r="C14" s="201">
        <f t="shared" si="0"/>
        <v>0</v>
      </c>
      <c r="I14" s="202"/>
    </row>
    <row r="15" spans="1:16">
      <c r="A15" s="241" t="s">
        <v>925</v>
      </c>
      <c r="B15" s="201">
        <f>Mechaniky!K18</f>
        <v>0</v>
      </c>
      <c r="C15" s="201">
        <f t="shared" si="0"/>
        <v>0</v>
      </c>
      <c r="I15" s="202"/>
    </row>
    <row r="16" spans="1:16">
      <c r="A16" s="241" t="s">
        <v>927</v>
      </c>
      <c r="B16" s="201">
        <f>'Káble, redukcie, ostatné'!K269</f>
        <v>0</v>
      </c>
      <c r="C16" s="201">
        <f t="shared" si="0"/>
        <v>0</v>
      </c>
    </row>
    <row r="17" spans="1:4" ht="44.25" customHeight="1">
      <c r="A17" s="269" t="s">
        <v>934</v>
      </c>
      <c r="B17" s="270">
        <f>SUM(B8:B16)</f>
        <v>0</v>
      </c>
      <c r="C17" s="271">
        <f>SUM(C8:C16)</f>
        <v>0</v>
      </c>
    </row>
    <row r="18" spans="1:4">
      <c r="A18" s="242"/>
    </row>
    <row r="19" spans="1:4">
      <c r="A19" s="242"/>
    </row>
    <row r="20" spans="1:4">
      <c r="A20" s="283" t="s">
        <v>928</v>
      </c>
      <c r="B20" s="283"/>
      <c r="C20" s="206" t="s">
        <v>929</v>
      </c>
      <c r="D20" s="5"/>
    </row>
    <row r="21" spans="1:4">
      <c r="A21" s="284"/>
      <c r="B21" s="285"/>
      <c r="C21" s="5"/>
      <c r="D21" s="5"/>
    </row>
    <row r="22" spans="1:4">
      <c r="A22" s="284"/>
      <c r="B22" s="285"/>
      <c r="C22" s="5"/>
      <c r="D22" s="5"/>
    </row>
    <row r="23" spans="1:4">
      <c r="A23" s="284" t="s">
        <v>935</v>
      </c>
      <c r="B23" s="284"/>
      <c r="C23" s="173" t="s">
        <v>936</v>
      </c>
      <c r="D23" s="5"/>
    </row>
    <row r="24" spans="1:4">
      <c r="A24" s="284"/>
      <c r="B24" s="285"/>
      <c r="C24" s="5"/>
      <c r="D24" s="5"/>
    </row>
    <row r="25" spans="1:4">
      <c r="A25" s="243"/>
      <c r="B25" s="5"/>
      <c r="C25" s="5"/>
      <c r="D25" s="5"/>
    </row>
    <row r="26" spans="1:4">
      <c r="A26" s="243"/>
      <c r="B26" s="5"/>
      <c r="C26" s="5"/>
      <c r="D26" s="5"/>
    </row>
    <row r="27" spans="1:4">
      <c r="A27" s="243"/>
      <c r="B27" s="5"/>
      <c r="C27" s="5"/>
      <c r="D27" s="5"/>
    </row>
    <row r="28" spans="1:4">
      <c r="A28" s="243"/>
      <c r="B28" s="5"/>
      <c r="C28" s="5"/>
      <c r="D28" s="5"/>
    </row>
    <row r="29" spans="1:4" ht="15.75">
      <c r="A29" s="244" t="s">
        <v>943</v>
      </c>
      <c r="B29" s="187"/>
      <c r="C29" s="207" t="s">
        <v>942</v>
      </c>
      <c r="D29" s="5"/>
    </row>
    <row r="30" spans="1:4" ht="26.25">
      <c r="A30" s="204" t="s">
        <v>940</v>
      </c>
      <c r="B30" s="189"/>
      <c r="C30" s="205" t="s">
        <v>941</v>
      </c>
      <c r="D30" s="5"/>
    </row>
    <row r="31" spans="1:4">
      <c r="A31" s="188"/>
      <c r="B31" s="189"/>
      <c r="C31" s="203"/>
      <c r="D31" s="5"/>
    </row>
    <row r="32" spans="1:4">
      <c r="A32" s="321"/>
      <c r="B32" s="321"/>
      <c r="C32" s="5"/>
      <c r="D32" s="5"/>
    </row>
    <row r="33" spans="1:4">
      <c r="A33" s="5"/>
      <c r="B33" s="5"/>
      <c r="C33" s="5"/>
      <c r="D33" s="5"/>
    </row>
    <row r="34" spans="1:4">
      <c r="A34" s="5"/>
      <c r="B34" s="5"/>
      <c r="C34" s="5"/>
      <c r="D34" s="5"/>
    </row>
  </sheetData>
  <mergeCells count="8">
    <mergeCell ref="A32:B32"/>
    <mergeCell ref="C2:F2"/>
    <mergeCell ref="C3:F3"/>
    <mergeCell ref="C1:F1"/>
    <mergeCell ref="A1:B1"/>
    <mergeCell ref="A3:B3"/>
    <mergeCell ref="A4:F5"/>
    <mergeCell ref="A2:B2"/>
  </mergeCells>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5"/>
  <sheetViews>
    <sheetView topLeftCell="A37" zoomScale="85" zoomScaleNormal="85" zoomScaleSheetLayoutView="59" workbookViewId="0">
      <selection activeCell="C59" sqref="C59"/>
    </sheetView>
  </sheetViews>
  <sheetFormatPr defaultColWidth="9.140625" defaultRowHeight="1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1"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950</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52"/>
      <c r="P6" s="7"/>
    </row>
    <row r="7" spans="1:17" s="25" customFormat="1">
      <c r="A7" s="20" t="s">
        <v>0</v>
      </c>
      <c r="B7" s="20" t="s">
        <v>1</v>
      </c>
      <c r="C7" s="21" t="s">
        <v>2</v>
      </c>
      <c r="D7" s="21" t="s">
        <v>21</v>
      </c>
      <c r="E7" s="21" t="s">
        <v>3</v>
      </c>
      <c r="F7" s="17"/>
      <c r="G7" s="23" t="s">
        <v>22</v>
      </c>
      <c r="H7" s="22" t="s">
        <v>19</v>
      </c>
      <c r="I7" s="23" t="s">
        <v>4</v>
      </c>
      <c r="J7" s="22" t="s">
        <v>5</v>
      </c>
      <c r="K7" s="23" t="s">
        <v>6</v>
      </c>
      <c r="L7" s="22" t="s">
        <v>23</v>
      </c>
      <c r="M7" s="23" t="s">
        <v>7</v>
      </c>
      <c r="N7" s="28"/>
      <c r="O7" s="53" t="s">
        <v>24</v>
      </c>
      <c r="P7" s="29"/>
      <c r="Q7" s="27"/>
    </row>
    <row r="8" spans="1:17" s="19" customFormat="1" ht="15.75">
      <c r="A8" s="308" t="s">
        <v>939</v>
      </c>
      <c r="B8" s="309"/>
      <c r="C8" s="309"/>
      <c r="D8" s="309"/>
      <c r="E8" s="310"/>
      <c r="F8" s="18"/>
      <c r="G8" s="311" t="s">
        <v>8</v>
      </c>
      <c r="H8" s="312"/>
      <c r="I8" s="312"/>
      <c r="J8" s="313"/>
      <c r="K8" s="311" t="s">
        <v>9</v>
      </c>
      <c r="L8" s="312"/>
      <c r="M8" s="313"/>
      <c r="N8" s="18"/>
      <c r="O8" s="54"/>
      <c r="P8" s="18"/>
    </row>
    <row r="9" spans="1:17" s="19" customFormat="1" ht="60.75">
      <c r="A9" s="35" t="s">
        <v>13</v>
      </c>
      <c r="B9" s="36"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41" t="s">
        <v>0</v>
      </c>
      <c r="B10" s="41" t="s">
        <v>1</v>
      </c>
      <c r="C10" s="41" t="s">
        <v>2</v>
      </c>
      <c r="D10" s="41" t="s">
        <v>21</v>
      </c>
      <c r="E10" s="41" t="s">
        <v>3</v>
      </c>
      <c r="F10" s="45"/>
      <c r="G10" s="46" t="s">
        <v>22</v>
      </c>
      <c r="H10" s="46" t="s">
        <v>19</v>
      </c>
      <c r="I10" s="46" t="s">
        <v>25</v>
      </c>
      <c r="J10" s="46" t="s">
        <v>26</v>
      </c>
      <c r="K10" s="46" t="s">
        <v>27</v>
      </c>
      <c r="L10" s="46" t="s">
        <v>28</v>
      </c>
      <c r="M10" s="46" t="s">
        <v>29</v>
      </c>
      <c r="N10" s="43"/>
      <c r="O10" s="56" t="s">
        <v>24</v>
      </c>
    </row>
    <row r="11" spans="1:17">
      <c r="A11" s="47"/>
      <c r="B11" s="48"/>
      <c r="C11" s="42" t="s">
        <v>56</v>
      </c>
      <c r="D11" s="48"/>
      <c r="E11" s="48"/>
      <c r="F11" s="44"/>
      <c r="G11" s="49"/>
      <c r="H11" s="50"/>
      <c r="I11" s="49"/>
      <c r="J11" s="49"/>
      <c r="K11" s="49"/>
      <c r="L11" s="49"/>
      <c r="M11" s="49"/>
      <c r="O11" s="57"/>
    </row>
    <row r="12" spans="1:17" s="31" customFormat="1" ht="38.25">
      <c r="A12" s="191">
        <v>12</v>
      </c>
      <c r="B12" s="249" t="s">
        <v>54</v>
      </c>
      <c r="C12" s="208"/>
      <c r="D12" s="78" t="s">
        <v>20</v>
      </c>
      <c r="E12" s="245">
        <v>10</v>
      </c>
      <c r="F12" s="80"/>
      <c r="G12" s="213"/>
      <c r="H12" s="289"/>
      <c r="I12" s="81">
        <f>G12/100*H12</f>
        <v>0</v>
      </c>
      <c r="J12" s="81">
        <f>G12+I12</f>
        <v>0</v>
      </c>
      <c r="K12" s="81">
        <f>E12*G12</f>
        <v>0</v>
      </c>
      <c r="L12" s="81">
        <f>K12/100*H12</f>
        <v>0</v>
      </c>
      <c r="M12" s="81">
        <f>K12+L12</f>
        <v>0</v>
      </c>
      <c r="O12" s="98" t="s">
        <v>138</v>
      </c>
    </row>
    <row r="13" spans="1:17">
      <c r="A13" s="73"/>
      <c r="B13" s="90"/>
      <c r="C13" s="42" t="s">
        <v>39</v>
      </c>
      <c r="D13" s="74"/>
      <c r="E13" s="90"/>
      <c r="F13" s="82"/>
      <c r="G13" s="214"/>
      <c r="H13" s="290"/>
      <c r="I13" s="83"/>
      <c r="J13" s="83"/>
      <c r="K13" s="83"/>
      <c r="L13" s="83"/>
      <c r="M13" s="83"/>
      <c r="O13" s="90"/>
    </row>
    <row r="14" spans="1:17" s="31" customFormat="1" ht="38.25">
      <c r="A14" s="191">
        <v>13</v>
      </c>
      <c r="B14" s="249" t="s">
        <v>55</v>
      </c>
      <c r="C14" s="208"/>
      <c r="D14" s="78" t="s">
        <v>20</v>
      </c>
      <c r="E14" s="246">
        <v>1</v>
      </c>
      <c r="F14" s="80"/>
      <c r="G14" s="213"/>
      <c r="H14" s="289"/>
      <c r="I14" s="81">
        <f t="shared" ref="I14:I48" si="0">G14/100*H14</f>
        <v>0</v>
      </c>
      <c r="J14" s="81">
        <f t="shared" ref="J14:J48" si="1">G14+I14</f>
        <v>0</v>
      </c>
      <c r="K14" s="81">
        <f t="shared" ref="K14:K48" si="2">E14*G14</f>
        <v>0</v>
      </c>
      <c r="L14" s="81">
        <f t="shared" ref="L14:L48" si="3">K14/100*H14</f>
        <v>0</v>
      </c>
      <c r="M14" s="81">
        <f t="shared" ref="M14:M48" si="4">K14+L14</f>
        <v>0</v>
      </c>
      <c r="O14" s="99" t="s">
        <v>139</v>
      </c>
    </row>
    <row r="15" spans="1:17">
      <c r="A15" s="73"/>
      <c r="B15" s="90"/>
      <c r="C15" s="42" t="s">
        <v>57</v>
      </c>
      <c r="D15" s="74"/>
      <c r="E15" s="90"/>
      <c r="F15" s="82"/>
      <c r="G15" s="214"/>
      <c r="H15" s="290"/>
      <c r="I15" s="83"/>
      <c r="J15" s="83"/>
      <c r="K15" s="83"/>
      <c r="L15" s="83"/>
      <c r="M15" s="83"/>
      <c r="O15" s="90"/>
    </row>
    <row r="16" spans="1:17" s="31" customFormat="1" ht="38.25">
      <c r="A16" s="192">
        <v>14</v>
      </c>
      <c r="B16" s="107" t="s">
        <v>58</v>
      </c>
      <c r="C16" s="111"/>
      <c r="D16" s="84" t="s">
        <v>20</v>
      </c>
      <c r="E16" s="247">
        <v>10</v>
      </c>
      <c r="F16" s="80"/>
      <c r="G16" s="215"/>
      <c r="H16" s="291"/>
      <c r="I16" s="86">
        <f t="shared" si="0"/>
        <v>0</v>
      </c>
      <c r="J16" s="86">
        <f t="shared" si="1"/>
        <v>0</v>
      </c>
      <c r="K16" s="86">
        <f t="shared" si="2"/>
        <v>0</v>
      </c>
      <c r="L16" s="86">
        <f t="shared" si="3"/>
        <v>0</v>
      </c>
      <c r="M16" s="86">
        <f t="shared" si="4"/>
        <v>0</v>
      </c>
      <c r="O16" s="99" t="s">
        <v>140</v>
      </c>
    </row>
    <row r="17" spans="1:15" s="31" customFormat="1" ht="38.25">
      <c r="A17" s="192">
        <v>15</v>
      </c>
      <c r="B17" s="252" t="s">
        <v>59</v>
      </c>
      <c r="C17" s="111"/>
      <c r="D17" s="84" t="s">
        <v>20</v>
      </c>
      <c r="E17" s="247">
        <v>10</v>
      </c>
      <c r="F17" s="80"/>
      <c r="G17" s="215"/>
      <c r="H17" s="291"/>
      <c r="I17" s="86">
        <f t="shared" ref="I17:I29" si="5">G17/100*H17</f>
        <v>0</v>
      </c>
      <c r="J17" s="86">
        <f t="shared" ref="J17:J30" si="6">G17+I17</f>
        <v>0</v>
      </c>
      <c r="K17" s="86">
        <f t="shared" ref="K17:K30" si="7">E17*G17</f>
        <v>0</v>
      </c>
      <c r="L17" s="86">
        <f t="shared" ref="L17:L30" si="8">K17/100*H17</f>
        <v>0</v>
      </c>
      <c r="M17" s="86">
        <f t="shared" ref="M17:M30" si="9">K17+L17</f>
        <v>0</v>
      </c>
      <c r="O17" s="99" t="s">
        <v>141</v>
      </c>
    </row>
    <row r="18" spans="1:15" s="31" customFormat="1" ht="38.25">
      <c r="A18" s="192">
        <v>16</v>
      </c>
      <c r="B18" s="252" t="s">
        <v>60</v>
      </c>
      <c r="C18" s="111"/>
      <c r="D18" s="84" t="s">
        <v>20</v>
      </c>
      <c r="E18" s="247">
        <v>10</v>
      </c>
      <c r="F18" s="80"/>
      <c r="G18" s="215"/>
      <c r="H18" s="291"/>
      <c r="I18" s="86">
        <f t="shared" si="5"/>
        <v>0</v>
      </c>
      <c r="J18" s="86">
        <f t="shared" si="6"/>
        <v>0</v>
      </c>
      <c r="K18" s="86">
        <f t="shared" si="7"/>
        <v>0</v>
      </c>
      <c r="L18" s="86">
        <f t="shared" si="8"/>
        <v>0</v>
      </c>
      <c r="M18" s="86">
        <f t="shared" si="9"/>
        <v>0</v>
      </c>
      <c r="O18" s="99" t="s">
        <v>142</v>
      </c>
    </row>
    <row r="19" spans="1:15" s="31" customFormat="1" ht="38.25">
      <c r="A19" s="192">
        <v>17</v>
      </c>
      <c r="B19" s="252" t="s">
        <v>61</v>
      </c>
      <c r="C19" s="111"/>
      <c r="D19" s="84" t="s">
        <v>20</v>
      </c>
      <c r="E19" s="247">
        <v>10</v>
      </c>
      <c r="F19" s="80"/>
      <c r="G19" s="215"/>
      <c r="H19" s="291"/>
      <c r="I19" s="86">
        <f t="shared" si="5"/>
        <v>0</v>
      </c>
      <c r="J19" s="86">
        <f t="shared" si="6"/>
        <v>0</v>
      </c>
      <c r="K19" s="86">
        <f t="shared" si="7"/>
        <v>0</v>
      </c>
      <c r="L19" s="86">
        <f t="shared" si="8"/>
        <v>0</v>
      </c>
      <c r="M19" s="86">
        <f t="shared" si="9"/>
        <v>0</v>
      </c>
      <c r="O19" s="99" t="s">
        <v>143</v>
      </c>
    </row>
    <row r="20" spans="1:15" s="31" customFormat="1" ht="38.25">
      <c r="A20" s="192">
        <v>18</v>
      </c>
      <c r="B20" s="107" t="s">
        <v>62</v>
      </c>
      <c r="C20" s="111"/>
      <c r="D20" s="84" t="s">
        <v>20</v>
      </c>
      <c r="E20" s="247">
        <v>10</v>
      </c>
      <c r="F20" s="80"/>
      <c r="G20" s="215"/>
      <c r="H20" s="291"/>
      <c r="I20" s="86">
        <f t="shared" si="5"/>
        <v>0</v>
      </c>
      <c r="J20" s="86">
        <f t="shared" si="6"/>
        <v>0</v>
      </c>
      <c r="K20" s="86">
        <f t="shared" si="7"/>
        <v>0</v>
      </c>
      <c r="L20" s="86">
        <f t="shared" si="8"/>
        <v>0</v>
      </c>
      <c r="M20" s="86">
        <f t="shared" si="9"/>
        <v>0</v>
      </c>
      <c r="O20" s="99" t="s">
        <v>144</v>
      </c>
    </row>
    <row r="21" spans="1:15" s="31" customFormat="1" ht="38.25">
      <c r="A21" s="192">
        <v>19</v>
      </c>
      <c r="B21" s="107" t="s">
        <v>63</v>
      </c>
      <c r="C21" s="111"/>
      <c r="D21" s="84" t="s">
        <v>20</v>
      </c>
      <c r="E21" s="247">
        <v>10</v>
      </c>
      <c r="F21" s="80"/>
      <c r="G21" s="215"/>
      <c r="H21" s="291"/>
      <c r="I21" s="86">
        <f t="shared" si="5"/>
        <v>0</v>
      </c>
      <c r="J21" s="86">
        <f t="shared" si="6"/>
        <v>0</v>
      </c>
      <c r="K21" s="86">
        <f t="shared" si="7"/>
        <v>0</v>
      </c>
      <c r="L21" s="86">
        <f t="shared" si="8"/>
        <v>0</v>
      </c>
      <c r="M21" s="86">
        <f t="shared" si="9"/>
        <v>0</v>
      </c>
      <c r="O21" s="99" t="s">
        <v>145</v>
      </c>
    </row>
    <row r="22" spans="1:15" s="31" customFormat="1" ht="38.25">
      <c r="A22" s="192">
        <v>20</v>
      </c>
      <c r="B22" s="107" t="s">
        <v>64</v>
      </c>
      <c r="C22" s="111"/>
      <c r="D22" s="84" t="s">
        <v>20</v>
      </c>
      <c r="E22" s="247">
        <v>10</v>
      </c>
      <c r="F22" s="80"/>
      <c r="G22" s="215"/>
      <c r="H22" s="291"/>
      <c r="I22" s="86">
        <f t="shared" si="5"/>
        <v>0</v>
      </c>
      <c r="J22" s="86">
        <f t="shared" si="6"/>
        <v>0</v>
      </c>
      <c r="K22" s="86">
        <f t="shared" si="7"/>
        <v>0</v>
      </c>
      <c r="L22" s="86">
        <f t="shared" si="8"/>
        <v>0</v>
      </c>
      <c r="M22" s="86">
        <f t="shared" si="9"/>
        <v>0</v>
      </c>
      <c r="O22" s="99" t="s">
        <v>146</v>
      </c>
    </row>
    <row r="23" spans="1:15" s="31" customFormat="1" ht="38.25">
      <c r="A23" s="192">
        <v>21</v>
      </c>
      <c r="B23" s="107" t="s">
        <v>65</v>
      </c>
      <c r="C23" s="111"/>
      <c r="D23" s="84" t="s">
        <v>20</v>
      </c>
      <c r="E23" s="247">
        <v>10</v>
      </c>
      <c r="F23" s="80"/>
      <c r="G23" s="215"/>
      <c r="H23" s="291"/>
      <c r="I23" s="86">
        <f t="shared" si="5"/>
        <v>0</v>
      </c>
      <c r="J23" s="86">
        <f t="shared" si="6"/>
        <v>0</v>
      </c>
      <c r="K23" s="86">
        <f t="shared" si="7"/>
        <v>0</v>
      </c>
      <c r="L23" s="86">
        <f t="shared" si="8"/>
        <v>0</v>
      </c>
      <c r="M23" s="86">
        <f t="shared" si="9"/>
        <v>0</v>
      </c>
      <c r="O23" s="99" t="s">
        <v>147</v>
      </c>
    </row>
    <row r="24" spans="1:15" s="31" customFormat="1" ht="38.25">
      <c r="A24" s="192">
        <v>22</v>
      </c>
      <c r="B24" s="107" t="s">
        <v>66</v>
      </c>
      <c r="C24" s="111"/>
      <c r="D24" s="84" t="s">
        <v>20</v>
      </c>
      <c r="E24" s="247">
        <v>10</v>
      </c>
      <c r="F24" s="80"/>
      <c r="G24" s="215"/>
      <c r="H24" s="291"/>
      <c r="I24" s="86">
        <f t="shared" si="5"/>
        <v>0</v>
      </c>
      <c r="J24" s="86">
        <f t="shared" si="6"/>
        <v>0</v>
      </c>
      <c r="K24" s="86">
        <f t="shared" si="7"/>
        <v>0</v>
      </c>
      <c r="L24" s="86">
        <f t="shared" si="8"/>
        <v>0</v>
      </c>
      <c r="M24" s="86">
        <f t="shared" si="9"/>
        <v>0</v>
      </c>
      <c r="O24" s="99" t="s">
        <v>148</v>
      </c>
    </row>
    <row r="25" spans="1:15" s="31" customFormat="1" ht="38.25">
      <c r="A25" s="192">
        <v>23</v>
      </c>
      <c r="B25" s="107" t="s">
        <v>67</v>
      </c>
      <c r="C25" s="111"/>
      <c r="D25" s="84" t="s">
        <v>20</v>
      </c>
      <c r="E25" s="247">
        <v>12</v>
      </c>
      <c r="F25" s="80"/>
      <c r="G25" s="215"/>
      <c r="H25" s="291"/>
      <c r="I25" s="86">
        <f t="shared" si="5"/>
        <v>0</v>
      </c>
      <c r="J25" s="86">
        <f t="shared" si="6"/>
        <v>0</v>
      </c>
      <c r="K25" s="86">
        <f t="shared" si="7"/>
        <v>0</v>
      </c>
      <c r="L25" s="86">
        <f t="shared" si="8"/>
        <v>0</v>
      </c>
      <c r="M25" s="86">
        <f t="shared" si="9"/>
        <v>0</v>
      </c>
      <c r="O25" s="99" t="s">
        <v>149</v>
      </c>
    </row>
    <row r="26" spans="1:15" s="31" customFormat="1" ht="38.25">
      <c r="A26" s="192">
        <v>24</v>
      </c>
      <c r="B26" s="107" t="s">
        <v>68</v>
      </c>
      <c r="C26" s="111"/>
      <c r="D26" s="84" t="s">
        <v>20</v>
      </c>
      <c r="E26" s="247">
        <v>12</v>
      </c>
      <c r="F26" s="80"/>
      <c r="G26" s="215"/>
      <c r="H26" s="291"/>
      <c r="I26" s="86">
        <f t="shared" si="5"/>
        <v>0</v>
      </c>
      <c r="J26" s="86">
        <f t="shared" si="6"/>
        <v>0</v>
      </c>
      <c r="K26" s="86">
        <f t="shared" si="7"/>
        <v>0</v>
      </c>
      <c r="L26" s="86">
        <f t="shared" si="8"/>
        <v>0</v>
      </c>
      <c r="M26" s="86">
        <f t="shared" si="9"/>
        <v>0</v>
      </c>
      <c r="O26" s="99" t="s">
        <v>150</v>
      </c>
    </row>
    <row r="27" spans="1:15" s="31" customFormat="1" ht="38.25">
      <c r="A27" s="192">
        <v>25</v>
      </c>
      <c r="B27" s="107" t="s">
        <v>69</v>
      </c>
      <c r="C27" s="111"/>
      <c r="D27" s="84" t="s">
        <v>20</v>
      </c>
      <c r="E27" s="247">
        <v>10</v>
      </c>
      <c r="F27" s="80"/>
      <c r="G27" s="215"/>
      <c r="H27" s="291"/>
      <c r="I27" s="86">
        <f t="shared" si="5"/>
        <v>0</v>
      </c>
      <c r="J27" s="86">
        <f t="shared" si="6"/>
        <v>0</v>
      </c>
      <c r="K27" s="86">
        <f t="shared" si="7"/>
        <v>0</v>
      </c>
      <c r="L27" s="86">
        <f t="shared" si="8"/>
        <v>0</v>
      </c>
      <c r="M27" s="86">
        <f t="shared" si="9"/>
        <v>0</v>
      </c>
      <c r="O27" s="99" t="s">
        <v>151</v>
      </c>
    </row>
    <row r="28" spans="1:15" s="31" customFormat="1" ht="38.25">
      <c r="A28" s="192">
        <v>26</v>
      </c>
      <c r="B28" s="252" t="s">
        <v>70</v>
      </c>
      <c r="C28" s="111"/>
      <c r="D28" s="84" t="s">
        <v>20</v>
      </c>
      <c r="E28" s="247">
        <v>10</v>
      </c>
      <c r="F28" s="80"/>
      <c r="G28" s="215"/>
      <c r="H28" s="291"/>
      <c r="I28" s="86">
        <f t="shared" si="5"/>
        <v>0</v>
      </c>
      <c r="J28" s="86">
        <f t="shared" si="6"/>
        <v>0</v>
      </c>
      <c r="K28" s="86">
        <f t="shared" si="7"/>
        <v>0</v>
      </c>
      <c r="L28" s="86">
        <f t="shared" si="8"/>
        <v>0</v>
      </c>
      <c r="M28" s="86">
        <f t="shared" si="9"/>
        <v>0</v>
      </c>
      <c r="O28" s="99" t="s">
        <v>152</v>
      </c>
    </row>
    <row r="29" spans="1:15" s="31" customFormat="1" ht="38.25">
      <c r="A29" s="192">
        <v>27</v>
      </c>
      <c r="B29" s="252" t="s">
        <v>71</v>
      </c>
      <c r="C29" s="111"/>
      <c r="D29" s="84" t="s">
        <v>20</v>
      </c>
      <c r="E29" s="247">
        <v>12</v>
      </c>
      <c r="F29" s="80"/>
      <c r="G29" s="215"/>
      <c r="H29" s="291"/>
      <c r="I29" s="86">
        <f t="shared" si="5"/>
        <v>0</v>
      </c>
      <c r="J29" s="86">
        <f t="shared" si="6"/>
        <v>0</v>
      </c>
      <c r="K29" s="86">
        <f t="shared" si="7"/>
        <v>0</v>
      </c>
      <c r="L29" s="86">
        <f t="shared" si="8"/>
        <v>0</v>
      </c>
      <c r="M29" s="86">
        <f t="shared" si="9"/>
        <v>0</v>
      </c>
      <c r="O29" s="99" t="s">
        <v>153</v>
      </c>
    </row>
    <row r="30" spans="1:15" s="31" customFormat="1" ht="38.25">
      <c r="A30" s="192">
        <v>28</v>
      </c>
      <c r="B30" s="107" t="s">
        <v>72</v>
      </c>
      <c r="C30" s="111"/>
      <c r="D30" s="84" t="s">
        <v>20</v>
      </c>
      <c r="E30" s="247">
        <v>12</v>
      </c>
      <c r="F30" s="80"/>
      <c r="G30" s="215"/>
      <c r="H30" s="291"/>
      <c r="I30" s="86">
        <f>G30/100*H30</f>
        <v>0</v>
      </c>
      <c r="J30" s="86">
        <f t="shared" si="6"/>
        <v>0</v>
      </c>
      <c r="K30" s="86">
        <f t="shared" si="7"/>
        <v>0</v>
      </c>
      <c r="L30" s="86">
        <f t="shared" si="8"/>
        <v>0</v>
      </c>
      <c r="M30" s="86">
        <f t="shared" si="9"/>
        <v>0</v>
      </c>
      <c r="O30" s="99" t="s">
        <v>154</v>
      </c>
    </row>
    <row r="31" spans="1:15" ht="38.25">
      <c r="A31" s="192">
        <v>29</v>
      </c>
      <c r="B31" s="252" t="s">
        <v>73</v>
      </c>
      <c r="C31" s="111"/>
      <c r="D31" s="84" t="s">
        <v>20</v>
      </c>
      <c r="E31" s="247">
        <v>12</v>
      </c>
      <c r="F31" s="80"/>
      <c r="G31" s="215"/>
      <c r="H31" s="291"/>
      <c r="I31" s="86">
        <f t="shared" si="0"/>
        <v>0</v>
      </c>
      <c r="J31" s="86">
        <f t="shared" si="1"/>
        <v>0</v>
      </c>
      <c r="K31" s="86">
        <f t="shared" si="2"/>
        <v>0</v>
      </c>
      <c r="L31" s="86">
        <f t="shared" si="3"/>
        <v>0</v>
      </c>
      <c r="M31" s="86">
        <f t="shared" si="4"/>
        <v>0</v>
      </c>
      <c r="N31" s="31"/>
      <c r="O31" s="99" t="s">
        <v>155</v>
      </c>
    </row>
    <row r="32" spans="1:15" s="31" customFormat="1">
      <c r="A32" s="73"/>
      <c r="B32" s="90"/>
      <c r="C32" s="42" t="s">
        <v>74</v>
      </c>
      <c r="D32" s="74"/>
      <c r="E32" s="90"/>
      <c r="F32" s="82"/>
      <c r="G32" s="214"/>
      <c r="H32" s="290"/>
      <c r="I32" s="83"/>
      <c r="J32" s="83"/>
      <c r="K32" s="83"/>
      <c r="L32" s="83"/>
      <c r="M32" s="83"/>
      <c r="N32" s="5"/>
      <c r="O32" s="90"/>
    </row>
    <row r="33" spans="1:17" s="31" customFormat="1" ht="38.25">
      <c r="A33" s="192">
        <v>30</v>
      </c>
      <c r="B33" s="250" t="s">
        <v>75</v>
      </c>
      <c r="C33" s="210"/>
      <c r="D33" s="84" t="s">
        <v>20</v>
      </c>
      <c r="E33" s="247">
        <v>3</v>
      </c>
      <c r="F33" s="80"/>
      <c r="G33" s="215"/>
      <c r="H33" s="291"/>
      <c r="I33" s="86">
        <f t="shared" si="0"/>
        <v>0</v>
      </c>
      <c r="J33" s="86">
        <f t="shared" si="1"/>
        <v>0</v>
      </c>
      <c r="K33" s="86">
        <f t="shared" si="2"/>
        <v>0</v>
      </c>
      <c r="L33" s="86">
        <f t="shared" si="3"/>
        <v>0</v>
      </c>
      <c r="M33" s="86">
        <f t="shared" si="4"/>
        <v>0</v>
      </c>
      <c r="O33" s="100" t="s">
        <v>156</v>
      </c>
    </row>
    <row r="34" spans="1:17" s="31" customFormat="1" ht="38.25">
      <c r="A34" s="192">
        <v>31</v>
      </c>
      <c r="B34" s="250" t="s">
        <v>76</v>
      </c>
      <c r="C34" s="210"/>
      <c r="D34" s="84" t="s">
        <v>20</v>
      </c>
      <c r="E34" s="247">
        <v>3</v>
      </c>
      <c r="F34" s="80"/>
      <c r="G34" s="215"/>
      <c r="H34" s="291"/>
      <c r="I34" s="86">
        <f t="shared" si="0"/>
        <v>0</v>
      </c>
      <c r="J34" s="86">
        <f t="shared" si="1"/>
        <v>0</v>
      </c>
      <c r="K34" s="86">
        <f t="shared" si="2"/>
        <v>0</v>
      </c>
      <c r="L34" s="86">
        <f t="shared" si="3"/>
        <v>0</v>
      </c>
      <c r="M34" s="86">
        <f t="shared" si="4"/>
        <v>0</v>
      </c>
      <c r="O34" s="100" t="s">
        <v>157</v>
      </c>
    </row>
    <row r="35" spans="1:17" s="31" customFormat="1" ht="38.25">
      <c r="A35" s="192">
        <v>32</v>
      </c>
      <c r="B35" s="250" t="s">
        <v>77</v>
      </c>
      <c r="C35" s="210"/>
      <c r="D35" s="84" t="s">
        <v>20</v>
      </c>
      <c r="E35" s="247">
        <v>3</v>
      </c>
      <c r="F35" s="80"/>
      <c r="G35" s="215"/>
      <c r="H35" s="291"/>
      <c r="I35" s="86">
        <f t="shared" si="0"/>
        <v>0</v>
      </c>
      <c r="J35" s="86">
        <f t="shared" si="1"/>
        <v>0</v>
      </c>
      <c r="K35" s="86">
        <f t="shared" si="2"/>
        <v>0</v>
      </c>
      <c r="L35" s="86">
        <f t="shared" si="3"/>
        <v>0</v>
      </c>
      <c r="M35" s="86">
        <f t="shared" si="4"/>
        <v>0</v>
      </c>
      <c r="O35" s="100" t="s">
        <v>158</v>
      </c>
      <c r="Q35" s="63"/>
    </row>
    <row r="36" spans="1:17" s="31" customFormat="1" ht="38.25">
      <c r="A36" s="192">
        <v>33</v>
      </c>
      <c r="B36" s="253" t="s">
        <v>78</v>
      </c>
      <c r="C36" s="210"/>
      <c r="D36" s="84" t="s">
        <v>20</v>
      </c>
      <c r="E36" s="247">
        <v>5</v>
      </c>
      <c r="F36" s="80"/>
      <c r="G36" s="215"/>
      <c r="H36" s="291"/>
      <c r="I36" s="86">
        <f t="shared" si="0"/>
        <v>0</v>
      </c>
      <c r="J36" s="86">
        <f t="shared" si="1"/>
        <v>0</v>
      </c>
      <c r="K36" s="86">
        <f t="shared" si="2"/>
        <v>0</v>
      </c>
      <c r="L36" s="86">
        <f t="shared" si="3"/>
        <v>0</v>
      </c>
      <c r="M36" s="86">
        <f t="shared" si="4"/>
        <v>0</v>
      </c>
      <c r="O36" s="100" t="s">
        <v>159</v>
      </c>
    </row>
    <row r="37" spans="1:17" s="31" customFormat="1" ht="38.25">
      <c r="A37" s="192">
        <v>34</v>
      </c>
      <c r="B37" s="253" t="s">
        <v>79</v>
      </c>
      <c r="C37" s="210"/>
      <c r="D37" s="84" t="s">
        <v>20</v>
      </c>
      <c r="E37" s="247">
        <v>5</v>
      </c>
      <c r="F37" s="80"/>
      <c r="G37" s="215"/>
      <c r="H37" s="291"/>
      <c r="I37" s="86">
        <f t="shared" si="0"/>
        <v>0</v>
      </c>
      <c r="J37" s="86">
        <f t="shared" si="1"/>
        <v>0</v>
      </c>
      <c r="K37" s="86">
        <f t="shared" si="2"/>
        <v>0</v>
      </c>
      <c r="L37" s="86">
        <f t="shared" si="3"/>
        <v>0</v>
      </c>
      <c r="M37" s="86">
        <f t="shared" si="4"/>
        <v>0</v>
      </c>
      <c r="O37" s="100" t="s">
        <v>160</v>
      </c>
    </row>
    <row r="38" spans="1:17" s="31" customFormat="1" ht="38.25">
      <c r="A38" s="194">
        <v>35</v>
      </c>
      <c r="B38" s="250" t="s">
        <v>80</v>
      </c>
      <c r="C38" s="211"/>
      <c r="D38" s="87" t="s">
        <v>20</v>
      </c>
      <c r="E38" s="247">
        <v>5</v>
      </c>
      <c r="F38" s="80"/>
      <c r="G38" s="217"/>
      <c r="H38" s="293"/>
      <c r="I38" s="77">
        <f t="shared" si="0"/>
        <v>0</v>
      </c>
      <c r="J38" s="77">
        <f t="shared" si="1"/>
        <v>0</v>
      </c>
      <c r="K38" s="77">
        <f t="shared" si="2"/>
        <v>0</v>
      </c>
      <c r="L38" s="77">
        <f t="shared" si="3"/>
        <v>0</v>
      </c>
      <c r="M38" s="77">
        <f t="shared" si="4"/>
        <v>0</v>
      </c>
      <c r="O38" s="100" t="s">
        <v>161</v>
      </c>
    </row>
    <row r="39" spans="1:17" ht="38.25">
      <c r="A39" s="194">
        <v>36</v>
      </c>
      <c r="B39" s="250" t="s">
        <v>81</v>
      </c>
      <c r="C39" s="211"/>
      <c r="D39" s="92" t="s">
        <v>20</v>
      </c>
      <c r="E39" s="247">
        <v>5</v>
      </c>
      <c r="F39" s="80"/>
      <c r="G39" s="218"/>
      <c r="H39" s="293"/>
      <c r="I39" s="77">
        <f t="shared" si="0"/>
        <v>0</v>
      </c>
      <c r="J39" s="77">
        <f t="shared" si="1"/>
        <v>0</v>
      </c>
      <c r="K39" s="77">
        <f t="shared" si="2"/>
        <v>0</v>
      </c>
      <c r="L39" s="77">
        <f t="shared" si="3"/>
        <v>0</v>
      </c>
      <c r="M39" s="77">
        <f t="shared" si="4"/>
        <v>0</v>
      </c>
      <c r="N39" s="31"/>
      <c r="O39" s="100" t="s">
        <v>162</v>
      </c>
    </row>
    <row r="40" spans="1:17" s="31" customFormat="1">
      <c r="A40" s="73"/>
      <c r="B40" s="90"/>
      <c r="C40" s="42" t="s">
        <v>86</v>
      </c>
      <c r="D40" s="74"/>
      <c r="E40" s="90"/>
      <c r="F40" s="82"/>
      <c r="G40" s="214"/>
      <c r="H40" s="290"/>
      <c r="I40" s="83"/>
      <c r="J40" s="83"/>
      <c r="K40" s="83"/>
      <c r="L40" s="83"/>
      <c r="M40" s="83"/>
      <c r="N40" s="5"/>
      <c r="O40" s="90"/>
    </row>
    <row r="41" spans="1:17" s="31" customFormat="1" ht="38.25">
      <c r="A41" s="194">
        <v>37</v>
      </c>
      <c r="B41" s="250" t="s">
        <v>82</v>
      </c>
      <c r="C41" s="211"/>
      <c r="D41" s="84" t="s">
        <v>20</v>
      </c>
      <c r="E41" s="247">
        <v>10</v>
      </c>
      <c r="F41" s="80"/>
      <c r="G41" s="215"/>
      <c r="H41" s="293"/>
      <c r="I41" s="77">
        <f t="shared" si="0"/>
        <v>0</v>
      </c>
      <c r="J41" s="77">
        <f t="shared" si="1"/>
        <v>0</v>
      </c>
      <c r="K41" s="77">
        <f t="shared" si="2"/>
        <v>0</v>
      </c>
      <c r="L41" s="77">
        <f t="shared" si="3"/>
        <v>0</v>
      </c>
      <c r="M41" s="77">
        <f t="shared" si="4"/>
        <v>0</v>
      </c>
      <c r="O41" s="100" t="s">
        <v>163</v>
      </c>
    </row>
    <row r="42" spans="1:17" s="31" customFormat="1" ht="38.25">
      <c r="A42" s="196">
        <v>38</v>
      </c>
      <c r="B42" s="254" t="s">
        <v>83</v>
      </c>
      <c r="C42" s="220"/>
      <c r="D42" s="84" t="s">
        <v>20</v>
      </c>
      <c r="E42" s="247">
        <v>10</v>
      </c>
      <c r="F42" s="80"/>
      <c r="G42" s="215"/>
      <c r="H42" s="294"/>
      <c r="I42" s="77">
        <f t="shared" si="0"/>
        <v>0</v>
      </c>
      <c r="J42" s="77">
        <f t="shared" si="1"/>
        <v>0</v>
      </c>
      <c r="K42" s="93">
        <f t="shared" si="2"/>
        <v>0</v>
      </c>
      <c r="L42" s="93">
        <f t="shared" si="3"/>
        <v>0</v>
      </c>
      <c r="M42" s="93">
        <f t="shared" si="4"/>
        <v>0</v>
      </c>
      <c r="O42" s="100" t="s">
        <v>164</v>
      </c>
    </row>
    <row r="43" spans="1:17" s="31" customFormat="1" ht="38.25">
      <c r="A43" s="196">
        <v>39</v>
      </c>
      <c r="B43" s="254" t="s">
        <v>84</v>
      </c>
      <c r="C43" s="220"/>
      <c r="D43" s="84" t="s">
        <v>20</v>
      </c>
      <c r="E43" s="247">
        <v>10</v>
      </c>
      <c r="F43" s="80"/>
      <c r="G43" s="215"/>
      <c r="H43" s="294"/>
      <c r="I43" s="77">
        <f t="shared" si="0"/>
        <v>0</v>
      </c>
      <c r="J43" s="77">
        <f t="shared" si="1"/>
        <v>0</v>
      </c>
      <c r="K43" s="93">
        <f t="shared" si="2"/>
        <v>0</v>
      </c>
      <c r="L43" s="93">
        <f t="shared" si="3"/>
        <v>0</v>
      </c>
      <c r="M43" s="93">
        <f t="shared" si="4"/>
        <v>0</v>
      </c>
      <c r="O43" s="100" t="s">
        <v>165</v>
      </c>
    </row>
    <row r="44" spans="1:17" ht="38.25">
      <c r="A44" s="194">
        <v>40</v>
      </c>
      <c r="B44" s="250" t="s">
        <v>85</v>
      </c>
      <c r="C44" s="211"/>
      <c r="D44" s="94" t="s">
        <v>20</v>
      </c>
      <c r="E44" s="247">
        <v>10</v>
      </c>
      <c r="F44" s="80"/>
      <c r="G44" s="217"/>
      <c r="H44" s="293"/>
      <c r="I44" s="77">
        <f t="shared" si="0"/>
        <v>0</v>
      </c>
      <c r="J44" s="77">
        <f t="shared" si="1"/>
        <v>0</v>
      </c>
      <c r="K44" s="77">
        <f t="shared" si="2"/>
        <v>0</v>
      </c>
      <c r="L44" s="77">
        <f t="shared" si="3"/>
        <v>0</v>
      </c>
      <c r="M44" s="77">
        <f t="shared" si="4"/>
        <v>0</v>
      </c>
      <c r="N44" s="31"/>
      <c r="O44" s="100" t="s">
        <v>166</v>
      </c>
    </row>
    <row r="45" spans="1:17" s="31" customFormat="1">
      <c r="A45" s="73"/>
      <c r="B45" s="90"/>
      <c r="C45" s="42" t="s">
        <v>87</v>
      </c>
      <c r="D45" s="74"/>
      <c r="E45" s="90"/>
      <c r="F45" s="82"/>
      <c r="G45" s="214"/>
      <c r="H45" s="290"/>
      <c r="I45" s="83"/>
      <c r="J45" s="83"/>
      <c r="K45" s="83"/>
      <c r="L45" s="83"/>
      <c r="M45" s="83"/>
      <c r="N45" s="5"/>
      <c r="O45" s="90"/>
    </row>
    <row r="46" spans="1:17" s="31" customFormat="1" ht="38.25">
      <c r="A46" s="194">
        <v>41</v>
      </c>
      <c r="B46" s="250" t="s">
        <v>88</v>
      </c>
      <c r="C46" s="211"/>
      <c r="D46" s="94" t="s">
        <v>20</v>
      </c>
      <c r="E46" s="247">
        <v>10</v>
      </c>
      <c r="F46" s="80"/>
      <c r="G46" s="217"/>
      <c r="H46" s="293"/>
      <c r="I46" s="77">
        <f t="shared" si="0"/>
        <v>0</v>
      </c>
      <c r="J46" s="77">
        <f t="shared" si="1"/>
        <v>0</v>
      </c>
      <c r="K46" s="77">
        <f t="shared" si="2"/>
        <v>0</v>
      </c>
      <c r="L46" s="77">
        <f t="shared" si="3"/>
        <v>0</v>
      </c>
      <c r="M46" s="77">
        <f t="shared" si="4"/>
        <v>0</v>
      </c>
      <c r="O46" s="34" t="s">
        <v>167</v>
      </c>
    </row>
    <row r="47" spans="1:17" s="31" customFormat="1" ht="38.25">
      <c r="A47" s="194">
        <v>42</v>
      </c>
      <c r="B47" s="250" t="s">
        <v>89</v>
      </c>
      <c r="C47" s="211"/>
      <c r="D47" s="94" t="s">
        <v>20</v>
      </c>
      <c r="E47" s="247">
        <v>2</v>
      </c>
      <c r="F47" s="80"/>
      <c r="G47" s="217"/>
      <c r="H47" s="293"/>
      <c r="I47" s="77">
        <f t="shared" si="0"/>
        <v>0</v>
      </c>
      <c r="J47" s="77">
        <f t="shared" si="1"/>
        <v>0</v>
      </c>
      <c r="K47" s="77">
        <f t="shared" si="2"/>
        <v>0</v>
      </c>
      <c r="L47" s="77">
        <f t="shared" si="3"/>
        <v>0</v>
      </c>
      <c r="M47" s="77">
        <f t="shared" si="4"/>
        <v>0</v>
      </c>
      <c r="O47" s="34" t="s">
        <v>168</v>
      </c>
    </row>
    <row r="48" spans="1:17" ht="38.25">
      <c r="A48" s="195">
        <v>43</v>
      </c>
      <c r="B48" s="251" t="s">
        <v>90</v>
      </c>
      <c r="C48" s="212"/>
      <c r="D48" s="92" t="s">
        <v>20</v>
      </c>
      <c r="E48" s="248">
        <v>10</v>
      </c>
      <c r="F48" s="96"/>
      <c r="G48" s="219"/>
      <c r="H48" s="293"/>
      <c r="I48" s="77">
        <f t="shared" si="0"/>
        <v>0</v>
      </c>
      <c r="J48" s="77">
        <f t="shared" si="1"/>
        <v>0</v>
      </c>
      <c r="K48" s="77">
        <f t="shared" si="2"/>
        <v>0</v>
      </c>
      <c r="L48" s="77">
        <f t="shared" si="3"/>
        <v>0</v>
      </c>
      <c r="M48" s="77">
        <f t="shared" si="4"/>
        <v>0</v>
      </c>
      <c r="N48" s="31"/>
      <c r="O48" s="34" t="s">
        <v>169</v>
      </c>
      <c r="P48" s="7"/>
    </row>
    <row r="49" spans="1:16">
      <c r="A49" s="73"/>
      <c r="B49" s="90"/>
      <c r="C49" s="42" t="s">
        <v>94</v>
      </c>
      <c r="D49" s="74"/>
      <c r="E49" s="90"/>
      <c r="F49" s="82"/>
      <c r="G49" s="214"/>
      <c r="H49" s="290"/>
      <c r="I49" s="83"/>
      <c r="J49" s="83"/>
      <c r="K49" s="83"/>
      <c r="L49" s="83"/>
      <c r="M49" s="83"/>
      <c r="O49" s="90"/>
      <c r="P49" s="7"/>
    </row>
    <row r="50" spans="1:16" ht="38.25">
      <c r="A50" s="194">
        <v>44</v>
      </c>
      <c r="B50" s="250" t="s">
        <v>91</v>
      </c>
      <c r="C50" s="211"/>
      <c r="D50" s="94" t="s">
        <v>20</v>
      </c>
      <c r="E50" s="247">
        <v>8</v>
      </c>
      <c r="F50" s="80"/>
      <c r="G50" s="217"/>
      <c r="H50" s="293"/>
      <c r="I50" s="77">
        <f t="shared" ref="I50:I52" si="10">G50/100*H50</f>
        <v>0</v>
      </c>
      <c r="J50" s="77">
        <f t="shared" ref="J50:J52" si="11">G50+I50</f>
        <v>0</v>
      </c>
      <c r="K50" s="77">
        <f t="shared" ref="K50:K52" si="12">E50*G50</f>
        <v>0</v>
      </c>
      <c r="L50" s="77">
        <f t="shared" ref="L50:L52" si="13">K50/100*H50</f>
        <v>0</v>
      </c>
      <c r="M50" s="77">
        <f t="shared" ref="M50:M52" si="14">K50+L50</f>
        <v>0</v>
      </c>
      <c r="N50" s="31"/>
      <c r="O50" s="34" t="s">
        <v>170</v>
      </c>
      <c r="P50" s="7"/>
    </row>
    <row r="51" spans="1:16" ht="38.25">
      <c r="A51" s="194">
        <v>45</v>
      </c>
      <c r="B51" s="250" t="s">
        <v>92</v>
      </c>
      <c r="C51" s="211"/>
      <c r="D51" s="94" t="s">
        <v>20</v>
      </c>
      <c r="E51" s="247">
        <v>8</v>
      </c>
      <c r="F51" s="80"/>
      <c r="G51" s="217"/>
      <c r="H51" s="293"/>
      <c r="I51" s="77">
        <f t="shared" si="10"/>
        <v>0</v>
      </c>
      <c r="J51" s="77">
        <f t="shared" si="11"/>
        <v>0</v>
      </c>
      <c r="K51" s="77">
        <f t="shared" si="12"/>
        <v>0</v>
      </c>
      <c r="L51" s="77">
        <f t="shared" si="13"/>
        <v>0</v>
      </c>
      <c r="M51" s="77">
        <f t="shared" si="14"/>
        <v>0</v>
      </c>
      <c r="N51" s="31"/>
      <c r="O51" s="88" t="s">
        <v>171</v>
      </c>
      <c r="P51" s="7"/>
    </row>
    <row r="52" spans="1:16" ht="38.25">
      <c r="A52" s="195">
        <v>46</v>
      </c>
      <c r="B52" s="251" t="s">
        <v>93</v>
      </c>
      <c r="C52" s="212"/>
      <c r="D52" s="92" t="s">
        <v>20</v>
      </c>
      <c r="E52" s="248">
        <v>8</v>
      </c>
      <c r="F52" s="96"/>
      <c r="G52" s="219"/>
      <c r="H52" s="293"/>
      <c r="I52" s="77">
        <f t="shared" si="10"/>
        <v>0</v>
      </c>
      <c r="J52" s="77">
        <f t="shared" si="11"/>
        <v>0</v>
      </c>
      <c r="K52" s="77">
        <f t="shared" si="12"/>
        <v>0</v>
      </c>
      <c r="L52" s="77">
        <f t="shared" si="13"/>
        <v>0</v>
      </c>
      <c r="M52" s="97">
        <f t="shared" si="14"/>
        <v>0</v>
      </c>
      <c r="N52" s="31"/>
      <c r="O52" s="34" t="s">
        <v>172</v>
      </c>
      <c r="P52" s="7"/>
    </row>
    <row r="53" spans="1:16" ht="15.75" thickBot="1">
      <c r="A53" s="7"/>
      <c r="B53" s="8"/>
      <c r="C53" s="8"/>
      <c r="D53" s="8"/>
      <c r="E53" s="8"/>
      <c r="F53" s="7"/>
      <c r="G53" s="9"/>
      <c r="H53" s="9"/>
      <c r="I53" s="10"/>
      <c r="J53" s="10"/>
      <c r="K53" s="10"/>
      <c r="L53" s="10"/>
      <c r="M53" s="10"/>
      <c r="N53" s="7"/>
      <c r="O53" s="58"/>
      <c r="P53" s="7"/>
    </row>
    <row r="54" spans="1:16" ht="45.75" thickBot="1">
      <c r="A54" s="7"/>
      <c r="B54" s="8"/>
      <c r="C54" s="8"/>
      <c r="D54" s="8"/>
      <c r="E54" s="8"/>
      <c r="F54" s="7"/>
      <c r="G54" s="12"/>
      <c r="H54" s="12"/>
      <c r="I54" s="12"/>
      <c r="J54" s="12"/>
      <c r="K54" s="13">
        <f>SUM(K12:K53)</f>
        <v>0</v>
      </c>
      <c r="L54" s="14"/>
      <c r="M54" s="26">
        <f>SUM(M12:M53)</f>
        <v>0</v>
      </c>
      <c r="N54" s="30"/>
      <c r="O54" s="59" t="s">
        <v>53</v>
      </c>
      <c r="P54" s="7"/>
    </row>
    <row r="55" spans="1:16">
      <c r="A55" s="7"/>
      <c r="B55" s="8"/>
      <c r="C55" s="8"/>
      <c r="D55" s="8"/>
      <c r="E55" s="8"/>
      <c r="F55" s="7"/>
      <c r="G55" s="14"/>
      <c r="H55" s="9"/>
      <c r="I55" s="14"/>
      <c r="J55" s="14"/>
      <c r="K55" s="14"/>
      <c r="L55" s="14"/>
      <c r="M55" s="14"/>
      <c r="N55" s="7"/>
      <c r="O55" s="60"/>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topLeftCell="A22" zoomScale="85" zoomScaleNormal="85" zoomScaleSheetLayoutView="59" workbookViewId="0">
      <selection activeCell="C2" sqref="C2"/>
    </sheetView>
  </sheetViews>
  <sheetFormatPr defaultColWidth="9.140625" defaultRowHeight="15"/>
  <cols>
    <col min="1" max="1" width="4" style="5" customWidth="1"/>
    <col min="2" max="2" width="24.4257812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1"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951</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52"/>
      <c r="P6" s="7"/>
    </row>
    <row r="7" spans="1:17" s="25" customFormat="1">
      <c r="A7" s="20" t="s">
        <v>0</v>
      </c>
      <c r="B7" s="20" t="s">
        <v>1</v>
      </c>
      <c r="C7" s="21" t="s">
        <v>2</v>
      </c>
      <c r="D7" s="21" t="s">
        <v>21</v>
      </c>
      <c r="E7" s="21" t="s">
        <v>3</v>
      </c>
      <c r="F7" s="17"/>
      <c r="G7" s="23" t="s">
        <v>22</v>
      </c>
      <c r="H7" s="22" t="s">
        <v>19</v>
      </c>
      <c r="I7" s="23" t="s">
        <v>4</v>
      </c>
      <c r="J7" s="22" t="s">
        <v>5</v>
      </c>
      <c r="K7" s="23" t="s">
        <v>6</v>
      </c>
      <c r="L7" s="22" t="s">
        <v>23</v>
      </c>
      <c r="M7" s="23" t="s">
        <v>7</v>
      </c>
      <c r="N7" s="28"/>
      <c r="O7" s="53" t="s">
        <v>24</v>
      </c>
      <c r="P7" s="29"/>
      <c r="Q7" s="27"/>
    </row>
    <row r="8" spans="1:17" s="19" customFormat="1" ht="15.75">
      <c r="A8" s="308" t="s">
        <v>939</v>
      </c>
      <c r="B8" s="309"/>
      <c r="C8" s="309"/>
      <c r="D8" s="309"/>
      <c r="E8" s="310"/>
      <c r="F8" s="18"/>
      <c r="G8" s="311" t="s">
        <v>8</v>
      </c>
      <c r="H8" s="312"/>
      <c r="I8" s="312"/>
      <c r="J8" s="313"/>
      <c r="K8" s="311" t="s">
        <v>9</v>
      </c>
      <c r="L8" s="312"/>
      <c r="M8" s="313"/>
      <c r="N8" s="18"/>
      <c r="O8" s="54"/>
      <c r="P8" s="18"/>
    </row>
    <row r="9" spans="1:17" s="19" customFormat="1" ht="60.75">
      <c r="A9" s="35" t="s">
        <v>13</v>
      </c>
      <c r="B9" s="36"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41" t="s">
        <v>0</v>
      </c>
      <c r="B10" s="41" t="s">
        <v>1</v>
      </c>
      <c r="C10" s="41" t="s">
        <v>2</v>
      </c>
      <c r="D10" s="41" t="s">
        <v>21</v>
      </c>
      <c r="E10" s="41" t="s">
        <v>3</v>
      </c>
      <c r="F10" s="45"/>
      <c r="G10" s="46" t="s">
        <v>22</v>
      </c>
      <c r="H10" s="46" t="s">
        <v>19</v>
      </c>
      <c r="I10" s="46" t="s">
        <v>25</v>
      </c>
      <c r="J10" s="46" t="s">
        <v>26</v>
      </c>
      <c r="K10" s="46" t="s">
        <v>27</v>
      </c>
      <c r="L10" s="46" t="s">
        <v>28</v>
      </c>
      <c r="M10" s="46" t="s">
        <v>29</v>
      </c>
      <c r="N10" s="43"/>
      <c r="O10" s="56" t="s">
        <v>24</v>
      </c>
    </row>
    <row r="11" spans="1:17">
      <c r="A11" s="66"/>
      <c r="B11" s="67"/>
      <c r="C11" s="68" t="s">
        <v>97</v>
      </c>
      <c r="D11" s="67"/>
      <c r="E11" s="67"/>
      <c r="F11" s="44"/>
      <c r="G11" s="69"/>
      <c r="H11" s="70"/>
      <c r="I11" s="69"/>
      <c r="J11" s="69"/>
      <c r="K11" s="69"/>
      <c r="L11" s="69"/>
      <c r="M11" s="69"/>
      <c r="O11" s="71"/>
    </row>
    <row r="12" spans="1:17" ht="38.25">
      <c r="A12" s="194">
        <v>47</v>
      </c>
      <c r="B12" s="255" t="s">
        <v>95</v>
      </c>
      <c r="C12" s="211"/>
      <c r="D12" s="75" t="s">
        <v>20</v>
      </c>
      <c r="E12" s="174">
        <v>2</v>
      </c>
      <c r="F12" s="76"/>
      <c r="G12" s="223"/>
      <c r="H12" s="293"/>
      <c r="I12" s="77">
        <f>G12/100*H12</f>
        <v>0</v>
      </c>
      <c r="J12" s="77">
        <f>G12+I12</f>
        <v>0</v>
      </c>
      <c r="K12" s="77">
        <f>E12*G12</f>
        <v>0</v>
      </c>
      <c r="L12" s="77">
        <f>K12/100*H12</f>
        <v>0</v>
      </c>
      <c r="M12" s="77">
        <f>K12+L12</f>
        <v>0</v>
      </c>
      <c r="N12" s="72"/>
      <c r="O12" s="88" t="s">
        <v>118</v>
      </c>
    </row>
    <row r="13" spans="1:17" s="31" customFormat="1" ht="38.25">
      <c r="A13" s="197">
        <v>48</v>
      </c>
      <c r="B13" s="256" t="s">
        <v>96</v>
      </c>
      <c r="C13" s="221"/>
      <c r="D13" s="78" t="s">
        <v>20</v>
      </c>
      <c r="E13" s="245">
        <v>10</v>
      </c>
      <c r="F13" s="80"/>
      <c r="G13" s="213"/>
      <c r="H13" s="289"/>
      <c r="I13" s="81">
        <f>G13/100*H13</f>
        <v>0</v>
      </c>
      <c r="J13" s="81">
        <f>G13+I13</f>
        <v>0</v>
      </c>
      <c r="K13" s="81">
        <f>E13*G13</f>
        <v>0</v>
      </c>
      <c r="L13" s="81">
        <f>K13/100*H13</f>
        <v>0</v>
      </c>
      <c r="M13" s="81">
        <f>K13+L13</f>
        <v>0</v>
      </c>
      <c r="O13" s="89" t="s">
        <v>119</v>
      </c>
    </row>
    <row r="14" spans="1:17">
      <c r="A14" s="73"/>
      <c r="B14" s="90"/>
      <c r="C14" s="42" t="s">
        <v>98</v>
      </c>
      <c r="D14" s="74"/>
      <c r="E14" s="90"/>
      <c r="F14" s="82"/>
      <c r="G14" s="214"/>
      <c r="H14" s="290"/>
      <c r="I14" s="83"/>
      <c r="J14" s="83"/>
      <c r="K14" s="83"/>
      <c r="L14" s="83"/>
      <c r="M14" s="83"/>
      <c r="O14" s="90"/>
    </row>
    <row r="15" spans="1:17" s="31" customFormat="1" ht="38.25">
      <c r="A15" s="192">
        <v>49</v>
      </c>
      <c r="B15" s="107" t="s">
        <v>99</v>
      </c>
      <c r="C15" s="111"/>
      <c r="D15" s="84" t="s">
        <v>20</v>
      </c>
      <c r="E15" s="247">
        <v>20</v>
      </c>
      <c r="F15" s="80"/>
      <c r="G15" s="215"/>
      <c r="H15" s="291"/>
      <c r="I15" s="86">
        <f t="shared" ref="I15:I33" si="0">G15/100*H15</f>
        <v>0</v>
      </c>
      <c r="J15" s="86">
        <f t="shared" ref="J15:J33" si="1">G15+I15</f>
        <v>0</v>
      </c>
      <c r="K15" s="86">
        <f t="shared" ref="K15:K33" si="2">E15*G15</f>
        <v>0</v>
      </c>
      <c r="L15" s="86">
        <f t="shared" ref="L15:L33" si="3">K15/100*H15</f>
        <v>0</v>
      </c>
      <c r="M15" s="86">
        <f t="shared" ref="M15:M33" si="4">K15+L15</f>
        <v>0</v>
      </c>
      <c r="O15" s="88" t="s">
        <v>120</v>
      </c>
    </row>
    <row r="16" spans="1:17" s="31" customFormat="1" ht="38.25">
      <c r="A16" s="192">
        <v>50</v>
      </c>
      <c r="B16" s="107" t="s">
        <v>100</v>
      </c>
      <c r="C16" s="111"/>
      <c r="D16" s="84" t="s">
        <v>20</v>
      </c>
      <c r="E16" s="247">
        <v>20</v>
      </c>
      <c r="F16" s="80"/>
      <c r="G16" s="215"/>
      <c r="H16" s="291"/>
      <c r="I16" s="86">
        <f t="shared" si="0"/>
        <v>0</v>
      </c>
      <c r="J16" s="86">
        <f t="shared" si="1"/>
        <v>0</v>
      </c>
      <c r="K16" s="86">
        <f t="shared" si="2"/>
        <v>0</v>
      </c>
      <c r="L16" s="86">
        <f t="shared" si="3"/>
        <v>0</v>
      </c>
      <c r="M16" s="86">
        <f t="shared" si="4"/>
        <v>0</v>
      </c>
      <c r="O16" s="88" t="s">
        <v>121</v>
      </c>
    </row>
    <row r="17" spans="1:17" s="31" customFormat="1" ht="38.25">
      <c r="A17" s="192">
        <v>51</v>
      </c>
      <c r="B17" s="107" t="s">
        <v>101</v>
      </c>
      <c r="C17" s="111"/>
      <c r="D17" s="84" t="s">
        <v>20</v>
      </c>
      <c r="E17" s="247">
        <v>20</v>
      </c>
      <c r="F17" s="80"/>
      <c r="G17" s="215"/>
      <c r="H17" s="291"/>
      <c r="I17" s="86">
        <f t="shared" si="0"/>
        <v>0</v>
      </c>
      <c r="J17" s="86">
        <f t="shared" si="1"/>
        <v>0</v>
      </c>
      <c r="K17" s="86">
        <f t="shared" si="2"/>
        <v>0</v>
      </c>
      <c r="L17" s="86">
        <f t="shared" si="3"/>
        <v>0</v>
      </c>
      <c r="M17" s="86">
        <f t="shared" si="4"/>
        <v>0</v>
      </c>
      <c r="O17" s="88" t="s">
        <v>122</v>
      </c>
    </row>
    <row r="18" spans="1:17" s="31" customFormat="1" ht="38.25">
      <c r="A18" s="192">
        <v>52</v>
      </c>
      <c r="B18" s="107" t="s">
        <v>102</v>
      </c>
      <c r="C18" s="111"/>
      <c r="D18" s="84" t="s">
        <v>20</v>
      </c>
      <c r="E18" s="247">
        <v>15</v>
      </c>
      <c r="F18" s="80"/>
      <c r="G18" s="215"/>
      <c r="H18" s="291"/>
      <c r="I18" s="86">
        <f t="shared" si="0"/>
        <v>0</v>
      </c>
      <c r="J18" s="86">
        <f t="shared" si="1"/>
        <v>0</v>
      </c>
      <c r="K18" s="86">
        <f t="shared" si="2"/>
        <v>0</v>
      </c>
      <c r="L18" s="86">
        <f t="shared" si="3"/>
        <v>0</v>
      </c>
      <c r="M18" s="86">
        <f t="shared" si="4"/>
        <v>0</v>
      </c>
      <c r="O18" s="88" t="s">
        <v>123</v>
      </c>
    </row>
    <row r="19" spans="1:17" s="31" customFormat="1" ht="38.25">
      <c r="A19" s="192">
        <v>53</v>
      </c>
      <c r="B19" s="107" t="s">
        <v>103</v>
      </c>
      <c r="C19" s="111"/>
      <c r="D19" s="84" t="s">
        <v>20</v>
      </c>
      <c r="E19" s="247">
        <v>15</v>
      </c>
      <c r="F19" s="80"/>
      <c r="G19" s="215"/>
      <c r="H19" s="291"/>
      <c r="I19" s="86">
        <f t="shared" si="0"/>
        <v>0</v>
      </c>
      <c r="J19" s="86">
        <f t="shared" si="1"/>
        <v>0</v>
      </c>
      <c r="K19" s="86">
        <f t="shared" si="2"/>
        <v>0</v>
      </c>
      <c r="L19" s="86">
        <f t="shared" si="3"/>
        <v>0</v>
      </c>
      <c r="M19" s="86">
        <f t="shared" si="4"/>
        <v>0</v>
      </c>
      <c r="O19" s="88" t="s">
        <v>124</v>
      </c>
    </row>
    <row r="20" spans="1:17" s="31" customFormat="1" ht="38.25">
      <c r="A20" s="192">
        <v>54</v>
      </c>
      <c r="B20" s="107" t="s">
        <v>104</v>
      </c>
      <c r="C20" s="111"/>
      <c r="D20" s="84" t="s">
        <v>20</v>
      </c>
      <c r="E20" s="247">
        <v>20</v>
      </c>
      <c r="F20" s="80"/>
      <c r="G20" s="215"/>
      <c r="H20" s="291"/>
      <c r="I20" s="86">
        <f t="shared" si="0"/>
        <v>0</v>
      </c>
      <c r="J20" s="86">
        <f t="shared" si="1"/>
        <v>0</v>
      </c>
      <c r="K20" s="86">
        <f t="shared" si="2"/>
        <v>0</v>
      </c>
      <c r="L20" s="86">
        <f t="shared" si="3"/>
        <v>0</v>
      </c>
      <c r="M20" s="86">
        <f t="shared" si="4"/>
        <v>0</v>
      </c>
      <c r="O20" s="88" t="s">
        <v>125</v>
      </c>
    </row>
    <row r="21" spans="1:17" s="31" customFormat="1">
      <c r="A21" s="73"/>
      <c r="B21" s="90"/>
      <c r="C21" s="42" t="s">
        <v>105</v>
      </c>
      <c r="D21" s="74"/>
      <c r="E21" s="90"/>
      <c r="F21" s="82"/>
      <c r="G21" s="214"/>
      <c r="H21" s="290"/>
      <c r="I21" s="83"/>
      <c r="J21" s="83"/>
      <c r="K21" s="83"/>
      <c r="L21" s="83"/>
      <c r="M21" s="83"/>
      <c r="N21" s="5"/>
      <c r="O21" s="90"/>
    </row>
    <row r="22" spans="1:17" s="31" customFormat="1" ht="38.25">
      <c r="A22" s="198">
        <v>55</v>
      </c>
      <c r="B22" s="108" t="s">
        <v>106</v>
      </c>
      <c r="C22" s="222"/>
      <c r="D22" s="75" t="s">
        <v>20</v>
      </c>
      <c r="E22" s="257">
        <v>15</v>
      </c>
      <c r="F22" s="80"/>
      <c r="G22" s="223"/>
      <c r="H22" s="295"/>
      <c r="I22" s="86">
        <f t="shared" si="0"/>
        <v>0</v>
      </c>
      <c r="J22" s="86">
        <f t="shared" si="1"/>
        <v>0</v>
      </c>
      <c r="K22" s="86">
        <f t="shared" si="2"/>
        <v>0</v>
      </c>
      <c r="L22" s="86">
        <f t="shared" si="3"/>
        <v>0</v>
      </c>
      <c r="M22" s="86">
        <f t="shared" si="4"/>
        <v>0</v>
      </c>
      <c r="O22" s="88" t="s">
        <v>126</v>
      </c>
    </row>
    <row r="23" spans="1:17" s="31" customFormat="1" ht="38.25">
      <c r="A23" s="198">
        <v>56</v>
      </c>
      <c r="B23" s="108" t="s">
        <v>107</v>
      </c>
      <c r="C23" s="222"/>
      <c r="D23" s="75" t="s">
        <v>20</v>
      </c>
      <c r="E23" s="257">
        <v>15</v>
      </c>
      <c r="F23" s="80"/>
      <c r="G23" s="223"/>
      <c r="H23" s="295"/>
      <c r="I23" s="86">
        <f t="shared" si="0"/>
        <v>0</v>
      </c>
      <c r="J23" s="86">
        <f t="shared" si="1"/>
        <v>0</v>
      </c>
      <c r="K23" s="86">
        <f t="shared" si="2"/>
        <v>0</v>
      </c>
      <c r="L23" s="86">
        <f t="shared" si="3"/>
        <v>0</v>
      </c>
      <c r="M23" s="86">
        <f t="shared" si="4"/>
        <v>0</v>
      </c>
      <c r="O23" s="88" t="s">
        <v>127</v>
      </c>
    </row>
    <row r="24" spans="1:17" s="31" customFormat="1" ht="38.25">
      <c r="A24" s="198">
        <v>57</v>
      </c>
      <c r="B24" s="108" t="s">
        <v>108</v>
      </c>
      <c r="C24" s="222"/>
      <c r="D24" s="75" t="s">
        <v>20</v>
      </c>
      <c r="E24" s="257">
        <v>15</v>
      </c>
      <c r="F24" s="80"/>
      <c r="G24" s="223"/>
      <c r="H24" s="295"/>
      <c r="I24" s="86">
        <f t="shared" si="0"/>
        <v>0</v>
      </c>
      <c r="J24" s="86">
        <f t="shared" si="1"/>
        <v>0</v>
      </c>
      <c r="K24" s="86">
        <f t="shared" si="2"/>
        <v>0</v>
      </c>
      <c r="L24" s="86">
        <f t="shared" si="3"/>
        <v>0</v>
      </c>
      <c r="M24" s="86">
        <f t="shared" si="4"/>
        <v>0</v>
      </c>
      <c r="O24" s="88" t="s">
        <v>128</v>
      </c>
    </row>
    <row r="25" spans="1:17" s="31" customFormat="1" ht="38.25">
      <c r="A25" s="198">
        <v>58</v>
      </c>
      <c r="B25" s="108" t="s">
        <v>109</v>
      </c>
      <c r="C25" s="222"/>
      <c r="D25" s="75" t="s">
        <v>20</v>
      </c>
      <c r="E25" s="257">
        <v>15</v>
      </c>
      <c r="F25" s="80"/>
      <c r="G25" s="223"/>
      <c r="H25" s="295"/>
      <c r="I25" s="86">
        <f t="shared" si="0"/>
        <v>0</v>
      </c>
      <c r="J25" s="86">
        <f t="shared" si="1"/>
        <v>0</v>
      </c>
      <c r="K25" s="86">
        <f t="shared" si="2"/>
        <v>0</v>
      </c>
      <c r="L25" s="86">
        <f t="shared" si="3"/>
        <v>0</v>
      </c>
      <c r="M25" s="86">
        <f t="shared" si="4"/>
        <v>0</v>
      </c>
      <c r="O25" s="88" t="s">
        <v>129</v>
      </c>
    </row>
    <row r="26" spans="1:17" s="31" customFormat="1" ht="38.25">
      <c r="A26" s="198">
        <v>59</v>
      </c>
      <c r="B26" s="108" t="s">
        <v>110</v>
      </c>
      <c r="C26" s="222"/>
      <c r="D26" s="75" t="s">
        <v>20</v>
      </c>
      <c r="E26" s="257">
        <v>15</v>
      </c>
      <c r="F26" s="80"/>
      <c r="G26" s="223"/>
      <c r="H26" s="295"/>
      <c r="I26" s="86">
        <f t="shared" si="0"/>
        <v>0</v>
      </c>
      <c r="J26" s="86">
        <f t="shared" si="1"/>
        <v>0</v>
      </c>
      <c r="K26" s="86">
        <f t="shared" si="2"/>
        <v>0</v>
      </c>
      <c r="L26" s="86">
        <f t="shared" si="3"/>
        <v>0</v>
      </c>
      <c r="M26" s="86">
        <f t="shared" si="4"/>
        <v>0</v>
      </c>
      <c r="O26" s="88" t="s">
        <v>130</v>
      </c>
    </row>
    <row r="27" spans="1:17" s="31" customFormat="1" ht="63.75">
      <c r="A27" s="198">
        <v>60</v>
      </c>
      <c r="B27" s="108" t="s">
        <v>111</v>
      </c>
      <c r="C27" s="222"/>
      <c r="D27" s="75" t="s">
        <v>20</v>
      </c>
      <c r="E27" s="257">
        <v>5</v>
      </c>
      <c r="F27" s="80"/>
      <c r="G27" s="223"/>
      <c r="H27" s="295"/>
      <c r="I27" s="86">
        <f t="shared" si="0"/>
        <v>0</v>
      </c>
      <c r="J27" s="86">
        <f t="shared" si="1"/>
        <v>0</v>
      </c>
      <c r="K27" s="86">
        <f t="shared" si="2"/>
        <v>0</v>
      </c>
      <c r="L27" s="86">
        <f t="shared" si="3"/>
        <v>0</v>
      </c>
      <c r="M27" s="86">
        <f t="shared" si="4"/>
        <v>0</v>
      </c>
      <c r="O27" s="88" t="s">
        <v>131</v>
      </c>
    </row>
    <row r="28" spans="1:17" s="31" customFormat="1" ht="76.5">
      <c r="A28" s="192">
        <v>61</v>
      </c>
      <c r="B28" s="250" t="s">
        <v>112</v>
      </c>
      <c r="C28" s="210"/>
      <c r="D28" s="84" t="s">
        <v>20</v>
      </c>
      <c r="E28" s="247">
        <v>6</v>
      </c>
      <c r="F28" s="80"/>
      <c r="G28" s="215"/>
      <c r="H28" s="291"/>
      <c r="I28" s="86">
        <f t="shared" si="0"/>
        <v>0</v>
      </c>
      <c r="J28" s="86">
        <f t="shared" si="1"/>
        <v>0</v>
      </c>
      <c r="K28" s="86">
        <f t="shared" si="2"/>
        <v>0</v>
      </c>
      <c r="L28" s="86">
        <f t="shared" si="3"/>
        <v>0</v>
      </c>
      <c r="M28" s="86">
        <f t="shared" si="4"/>
        <v>0</v>
      </c>
      <c r="O28" s="88" t="s">
        <v>132</v>
      </c>
    </row>
    <row r="29" spans="1:17" s="31" customFormat="1" ht="51">
      <c r="A29" s="192">
        <v>62</v>
      </c>
      <c r="B29" s="250" t="s">
        <v>113</v>
      </c>
      <c r="C29" s="210"/>
      <c r="D29" s="84" t="s">
        <v>20</v>
      </c>
      <c r="E29" s="247">
        <v>3</v>
      </c>
      <c r="F29" s="80"/>
      <c r="G29" s="215"/>
      <c r="H29" s="291"/>
      <c r="I29" s="86">
        <f t="shared" si="0"/>
        <v>0</v>
      </c>
      <c r="J29" s="86">
        <f t="shared" si="1"/>
        <v>0</v>
      </c>
      <c r="K29" s="86">
        <f t="shared" si="2"/>
        <v>0</v>
      </c>
      <c r="L29" s="86">
        <f t="shared" si="3"/>
        <v>0</v>
      </c>
      <c r="M29" s="86">
        <f t="shared" si="4"/>
        <v>0</v>
      </c>
      <c r="O29" s="88" t="s">
        <v>133</v>
      </c>
    </row>
    <row r="30" spans="1:17" s="31" customFormat="1" ht="51">
      <c r="A30" s="192">
        <v>63</v>
      </c>
      <c r="B30" s="250" t="s">
        <v>114</v>
      </c>
      <c r="C30" s="210"/>
      <c r="D30" s="84" t="s">
        <v>20</v>
      </c>
      <c r="E30" s="247">
        <v>20</v>
      </c>
      <c r="F30" s="80"/>
      <c r="G30" s="215"/>
      <c r="H30" s="291"/>
      <c r="I30" s="86">
        <f t="shared" si="0"/>
        <v>0</v>
      </c>
      <c r="J30" s="86">
        <f t="shared" si="1"/>
        <v>0</v>
      </c>
      <c r="K30" s="86">
        <f t="shared" si="2"/>
        <v>0</v>
      </c>
      <c r="L30" s="86">
        <f t="shared" si="3"/>
        <v>0</v>
      </c>
      <c r="M30" s="86">
        <f t="shared" si="4"/>
        <v>0</v>
      </c>
      <c r="O30" s="34" t="s">
        <v>134</v>
      </c>
      <c r="Q30" s="63"/>
    </row>
    <row r="31" spans="1:17" s="31" customFormat="1" ht="51">
      <c r="A31" s="192">
        <v>64</v>
      </c>
      <c r="B31" s="253" t="s">
        <v>115</v>
      </c>
      <c r="C31" s="210"/>
      <c r="D31" s="84" t="s">
        <v>20</v>
      </c>
      <c r="E31" s="247">
        <v>3</v>
      </c>
      <c r="F31" s="80"/>
      <c r="G31" s="215"/>
      <c r="H31" s="291"/>
      <c r="I31" s="86">
        <f t="shared" si="0"/>
        <v>0</v>
      </c>
      <c r="J31" s="86">
        <f t="shared" si="1"/>
        <v>0</v>
      </c>
      <c r="K31" s="86">
        <f t="shared" si="2"/>
        <v>0</v>
      </c>
      <c r="L31" s="86">
        <f t="shared" si="3"/>
        <v>0</v>
      </c>
      <c r="M31" s="86">
        <f t="shared" si="4"/>
        <v>0</v>
      </c>
      <c r="O31" s="88" t="s">
        <v>135</v>
      </c>
    </row>
    <row r="32" spans="1:17" s="31" customFormat="1" ht="38.25">
      <c r="A32" s="192">
        <v>65</v>
      </c>
      <c r="B32" s="253" t="s">
        <v>116</v>
      </c>
      <c r="C32" s="210"/>
      <c r="D32" s="84" t="s">
        <v>20</v>
      </c>
      <c r="E32" s="247">
        <v>5</v>
      </c>
      <c r="F32" s="80"/>
      <c r="G32" s="215"/>
      <c r="H32" s="291"/>
      <c r="I32" s="86">
        <f t="shared" si="0"/>
        <v>0</v>
      </c>
      <c r="J32" s="86">
        <f t="shared" si="1"/>
        <v>0</v>
      </c>
      <c r="K32" s="86">
        <f t="shared" si="2"/>
        <v>0</v>
      </c>
      <c r="L32" s="86">
        <f t="shared" si="3"/>
        <v>0</v>
      </c>
      <c r="M32" s="86">
        <f t="shared" si="4"/>
        <v>0</v>
      </c>
      <c r="O32" s="88" t="s">
        <v>136</v>
      </c>
    </row>
    <row r="33" spans="1:16" s="31" customFormat="1" ht="63.75">
      <c r="A33" s="194">
        <v>66</v>
      </c>
      <c r="B33" s="250" t="s">
        <v>117</v>
      </c>
      <c r="C33" s="211"/>
      <c r="D33" s="87" t="s">
        <v>20</v>
      </c>
      <c r="E33" s="247">
        <v>1</v>
      </c>
      <c r="F33" s="80"/>
      <c r="G33" s="217"/>
      <c r="H33" s="293"/>
      <c r="I33" s="77">
        <f t="shared" si="0"/>
        <v>0</v>
      </c>
      <c r="J33" s="77">
        <f t="shared" si="1"/>
        <v>0</v>
      </c>
      <c r="K33" s="77">
        <f t="shared" si="2"/>
        <v>0</v>
      </c>
      <c r="L33" s="77">
        <f t="shared" si="3"/>
        <v>0</v>
      </c>
      <c r="M33" s="77">
        <f t="shared" si="4"/>
        <v>0</v>
      </c>
      <c r="O33" s="89" t="s">
        <v>137</v>
      </c>
    </row>
    <row r="34" spans="1:16" ht="15.75" thickBot="1">
      <c r="A34" s="7"/>
      <c r="B34" s="8"/>
      <c r="C34" s="8"/>
      <c r="D34" s="8"/>
      <c r="E34" s="8"/>
      <c r="F34" s="7"/>
      <c r="G34" s="9"/>
      <c r="H34" s="9"/>
      <c r="I34" s="10"/>
      <c r="J34" s="10"/>
      <c r="K34" s="10"/>
      <c r="L34" s="10"/>
      <c r="M34" s="10"/>
      <c r="N34" s="7"/>
      <c r="O34" s="58"/>
      <c r="P34" s="7"/>
    </row>
    <row r="35" spans="1:16" ht="45.75" thickBot="1">
      <c r="A35" s="7"/>
      <c r="B35" s="8"/>
      <c r="C35" s="8"/>
      <c r="D35" s="8"/>
      <c r="E35" s="8"/>
      <c r="F35" s="7"/>
      <c r="G35" s="12"/>
      <c r="H35" s="12"/>
      <c r="I35" s="12"/>
      <c r="J35" s="12"/>
      <c r="K35" s="13">
        <f>SUM(K12:K34)</f>
        <v>0</v>
      </c>
      <c r="L35" s="14"/>
      <c r="M35" s="26">
        <f>SUM(M12:M34)</f>
        <v>0</v>
      </c>
      <c r="N35" s="30"/>
      <c r="O35" s="59" t="s">
        <v>53</v>
      </c>
      <c r="P35" s="7"/>
    </row>
    <row r="36" spans="1:16">
      <c r="A36" s="7"/>
      <c r="B36" s="8"/>
      <c r="C36" s="8"/>
      <c r="D36" s="8"/>
      <c r="E36" s="8"/>
      <c r="F36" s="7"/>
      <c r="G36" s="14"/>
      <c r="H36" s="9"/>
      <c r="I36" s="14"/>
      <c r="J36" s="14"/>
      <c r="K36" s="14"/>
      <c r="L36" s="14"/>
      <c r="M36" s="14"/>
      <c r="N36" s="7"/>
      <c r="O36" s="60"/>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tabSelected="1" zoomScale="85" zoomScaleNormal="85" zoomScaleSheetLayoutView="59" workbookViewId="0">
      <selection activeCell="C16" sqref="C16"/>
    </sheetView>
  </sheetViews>
  <sheetFormatPr defaultColWidth="9.140625" defaultRowHeight="1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1"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952</v>
      </c>
      <c r="D3" s="307"/>
      <c r="E3" s="307"/>
      <c r="F3" s="307"/>
      <c r="G3" s="307"/>
      <c r="H3" s="307"/>
      <c r="I3" s="307"/>
      <c r="J3" s="307"/>
      <c r="K3" s="307"/>
      <c r="L3" s="307"/>
      <c r="M3" s="307"/>
      <c r="N3" s="307"/>
      <c r="O3" s="307"/>
      <c r="P3" s="7"/>
    </row>
    <row r="4" spans="1:17">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52"/>
      <c r="P6" s="7"/>
    </row>
    <row r="7" spans="1:17" s="25" customFormat="1">
      <c r="A7" s="20" t="s">
        <v>0</v>
      </c>
      <c r="B7" s="20" t="s">
        <v>1</v>
      </c>
      <c r="C7" s="21" t="s">
        <v>2</v>
      </c>
      <c r="D7" s="21" t="s">
        <v>21</v>
      </c>
      <c r="E7" s="21" t="s">
        <v>3</v>
      </c>
      <c r="F7" s="17"/>
      <c r="G7" s="23" t="s">
        <v>22</v>
      </c>
      <c r="H7" s="22" t="s">
        <v>19</v>
      </c>
      <c r="I7" s="23" t="s">
        <v>4</v>
      </c>
      <c r="J7" s="22" t="s">
        <v>5</v>
      </c>
      <c r="K7" s="23" t="s">
        <v>6</v>
      </c>
      <c r="L7" s="22" t="s">
        <v>23</v>
      </c>
      <c r="M7" s="23" t="s">
        <v>7</v>
      </c>
      <c r="N7" s="28"/>
      <c r="O7" s="53" t="s">
        <v>24</v>
      </c>
      <c r="P7" s="29"/>
      <c r="Q7" s="27"/>
    </row>
    <row r="8" spans="1:17" s="19" customFormat="1" ht="15.75">
      <c r="A8" s="308" t="s">
        <v>939</v>
      </c>
      <c r="B8" s="309"/>
      <c r="C8" s="309"/>
      <c r="D8" s="309"/>
      <c r="E8" s="310"/>
      <c r="F8" s="18"/>
      <c r="G8" s="311" t="s">
        <v>8</v>
      </c>
      <c r="H8" s="312"/>
      <c r="I8" s="312"/>
      <c r="J8" s="313"/>
      <c r="K8" s="311" t="s">
        <v>9</v>
      </c>
      <c r="L8" s="312"/>
      <c r="M8" s="313"/>
      <c r="N8" s="18"/>
      <c r="O8" s="54"/>
      <c r="P8" s="18"/>
    </row>
    <row r="9" spans="1:17" s="19" customFormat="1" ht="60.75">
      <c r="A9" s="35" t="s">
        <v>13</v>
      </c>
      <c r="B9" s="36"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41" t="s">
        <v>0</v>
      </c>
      <c r="B10" s="41" t="s">
        <v>1</v>
      </c>
      <c r="C10" s="41" t="s">
        <v>2</v>
      </c>
      <c r="D10" s="41" t="s">
        <v>21</v>
      </c>
      <c r="E10" s="41" t="s">
        <v>3</v>
      </c>
      <c r="F10" s="45"/>
      <c r="G10" s="46" t="s">
        <v>22</v>
      </c>
      <c r="H10" s="46" t="s">
        <v>19</v>
      </c>
      <c r="I10" s="46" t="s">
        <v>25</v>
      </c>
      <c r="J10" s="46" t="s">
        <v>26</v>
      </c>
      <c r="K10" s="46" t="s">
        <v>27</v>
      </c>
      <c r="L10" s="46" t="s">
        <v>28</v>
      </c>
      <c r="M10" s="46" t="s">
        <v>29</v>
      </c>
      <c r="N10" s="43"/>
      <c r="O10" s="56" t="s">
        <v>24</v>
      </c>
    </row>
    <row r="11" spans="1:17">
      <c r="A11" s="66"/>
      <c r="B11" s="67"/>
      <c r="C11" s="68" t="s">
        <v>184</v>
      </c>
      <c r="D11" s="67"/>
      <c r="E11" s="67"/>
      <c r="F11" s="44"/>
      <c r="G11" s="69"/>
      <c r="H11" s="70"/>
      <c r="I11" s="69"/>
      <c r="J11" s="69"/>
      <c r="K11" s="69"/>
      <c r="L11" s="69"/>
      <c r="M11" s="69"/>
      <c r="O11" s="71"/>
    </row>
    <row r="12" spans="1:17" ht="25.5">
      <c r="A12" s="192">
        <v>67</v>
      </c>
      <c r="B12" s="107" t="s">
        <v>189</v>
      </c>
      <c r="C12" s="111"/>
      <c r="D12" s="84" t="s">
        <v>20</v>
      </c>
      <c r="E12" s="247">
        <v>8</v>
      </c>
      <c r="F12" s="80"/>
      <c r="G12" s="215"/>
      <c r="H12" s="291"/>
      <c r="I12" s="86">
        <f>G12/100*H12</f>
        <v>0</v>
      </c>
      <c r="J12" s="86">
        <f>G12+I12</f>
        <v>0</v>
      </c>
      <c r="K12" s="86">
        <f>E12*G12</f>
        <v>0</v>
      </c>
      <c r="L12" s="86">
        <f>K12/100*H12</f>
        <v>0</v>
      </c>
      <c r="M12" s="86">
        <f>K12+L12</f>
        <v>0</v>
      </c>
      <c r="N12" s="31"/>
      <c r="O12" s="88" t="s">
        <v>212</v>
      </c>
    </row>
    <row r="13" spans="1:17" ht="25.5">
      <c r="A13" s="192">
        <v>68</v>
      </c>
      <c r="B13" s="107" t="s">
        <v>190</v>
      </c>
      <c r="C13" s="111"/>
      <c r="D13" s="84" t="s">
        <v>20</v>
      </c>
      <c r="E13" s="247">
        <v>8</v>
      </c>
      <c r="F13" s="80"/>
      <c r="G13" s="215"/>
      <c r="H13" s="291"/>
      <c r="I13" s="86">
        <f>G13/100*H13</f>
        <v>0</v>
      </c>
      <c r="J13" s="86">
        <f>G13+I13</f>
        <v>0</v>
      </c>
      <c r="K13" s="86">
        <f>E13*G13</f>
        <v>0</v>
      </c>
      <c r="L13" s="86">
        <f>K13/100*H13</f>
        <v>0</v>
      </c>
      <c r="M13" s="86">
        <f>K13+L13</f>
        <v>0</v>
      </c>
      <c r="N13" s="31"/>
      <c r="O13" s="88" t="s">
        <v>213</v>
      </c>
    </row>
    <row r="14" spans="1:17" ht="25.5">
      <c r="A14" s="192">
        <v>69</v>
      </c>
      <c r="B14" s="107" t="s">
        <v>191</v>
      </c>
      <c r="C14" s="111"/>
      <c r="D14" s="84" t="s">
        <v>20</v>
      </c>
      <c r="E14" s="247">
        <v>10</v>
      </c>
      <c r="F14" s="80"/>
      <c r="G14" s="215"/>
      <c r="H14" s="291"/>
      <c r="I14" s="86">
        <f>G14/100*H14</f>
        <v>0</v>
      </c>
      <c r="J14" s="86">
        <f>G14+I14</f>
        <v>0</v>
      </c>
      <c r="K14" s="86">
        <f>E14*G14</f>
        <v>0</v>
      </c>
      <c r="L14" s="86">
        <f>K14/100*H14</f>
        <v>0</v>
      </c>
      <c r="M14" s="86">
        <f>K14+L14</f>
        <v>0</v>
      </c>
      <c r="N14" s="31"/>
      <c r="O14" s="88" t="s">
        <v>214</v>
      </c>
    </row>
    <row r="15" spans="1:17" ht="25.5">
      <c r="A15" s="192">
        <v>70</v>
      </c>
      <c r="B15" s="107" t="s">
        <v>192</v>
      </c>
      <c r="C15" s="111"/>
      <c r="D15" s="84" t="s">
        <v>20</v>
      </c>
      <c r="E15" s="247">
        <v>10</v>
      </c>
      <c r="F15" s="80"/>
      <c r="G15" s="215"/>
      <c r="H15" s="291"/>
      <c r="I15" s="86">
        <f>G15/100*H15</f>
        <v>0</v>
      </c>
      <c r="J15" s="86">
        <f>G15+I15</f>
        <v>0</v>
      </c>
      <c r="K15" s="86">
        <f>E15*G15</f>
        <v>0</v>
      </c>
      <c r="L15" s="86">
        <f>K15/100*H15</f>
        <v>0</v>
      </c>
      <c r="M15" s="86">
        <f>K15+L15</f>
        <v>0</v>
      </c>
      <c r="N15" s="31"/>
      <c r="O15" s="88" t="s">
        <v>215</v>
      </c>
    </row>
    <row r="16" spans="1:17" s="31" customFormat="1" ht="38.25">
      <c r="A16" s="192">
        <v>71</v>
      </c>
      <c r="B16" s="107" t="s">
        <v>193</v>
      </c>
      <c r="C16" s="111"/>
      <c r="D16" s="84" t="s">
        <v>20</v>
      </c>
      <c r="E16" s="247">
        <v>1</v>
      </c>
      <c r="F16" s="80"/>
      <c r="G16" s="215"/>
      <c r="H16" s="291"/>
      <c r="I16" s="86">
        <f>G16/100*H16</f>
        <v>0</v>
      </c>
      <c r="J16" s="86">
        <f>G16+I16</f>
        <v>0</v>
      </c>
      <c r="K16" s="86">
        <f>E16*G16</f>
        <v>0</v>
      </c>
      <c r="L16" s="86">
        <f>K16/100*H16</f>
        <v>0</v>
      </c>
      <c r="M16" s="86">
        <f>K16+L16</f>
        <v>0</v>
      </c>
      <c r="O16" s="89" t="s">
        <v>216</v>
      </c>
    </row>
    <row r="17" spans="1:16">
      <c r="A17" s="73"/>
      <c r="B17" s="90"/>
      <c r="C17" s="42" t="s">
        <v>185</v>
      </c>
      <c r="D17" s="74"/>
      <c r="E17" s="90"/>
      <c r="F17" s="82"/>
      <c r="G17" s="214"/>
      <c r="H17" s="290"/>
      <c r="I17" s="83"/>
      <c r="J17" s="83"/>
      <c r="K17" s="83"/>
      <c r="L17" s="83"/>
      <c r="M17" s="83"/>
      <c r="O17" s="90"/>
    </row>
    <row r="18" spans="1:16" s="31" customFormat="1" ht="25.5">
      <c r="A18" s="192">
        <v>72</v>
      </c>
      <c r="B18" s="107" t="s">
        <v>194</v>
      </c>
      <c r="C18" s="111"/>
      <c r="D18" s="84" t="s">
        <v>20</v>
      </c>
      <c r="E18" s="247">
        <v>10</v>
      </c>
      <c r="F18" s="80"/>
      <c r="G18" s="215"/>
      <c r="H18" s="291"/>
      <c r="I18" s="86">
        <f t="shared" ref="I18:I29" si="0">G18/100*H18</f>
        <v>0</v>
      </c>
      <c r="J18" s="86">
        <f t="shared" ref="J18:J29" si="1">G18+I18</f>
        <v>0</v>
      </c>
      <c r="K18" s="86">
        <f t="shared" ref="K18:K29" si="2">E18*G18</f>
        <v>0</v>
      </c>
      <c r="L18" s="86">
        <f t="shared" ref="L18:L29" si="3">K18/100*H18</f>
        <v>0</v>
      </c>
      <c r="M18" s="86">
        <f t="shared" ref="M18:M29" si="4">K18+L18</f>
        <v>0</v>
      </c>
      <c r="O18" s="88" t="s">
        <v>209</v>
      </c>
    </row>
    <row r="19" spans="1:16" s="31" customFormat="1" ht="38.25">
      <c r="A19" s="192">
        <v>73</v>
      </c>
      <c r="B19" s="107" t="s">
        <v>195</v>
      </c>
      <c r="C19" s="111"/>
      <c r="D19" s="84" t="s">
        <v>20</v>
      </c>
      <c r="E19" s="247">
        <v>1</v>
      </c>
      <c r="F19" s="80"/>
      <c r="G19" s="215"/>
      <c r="H19" s="291"/>
      <c r="I19" s="86">
        <f t="shared" si="0"/>
        <v>0</v>
      </c>
      <c r="J19" s="86">
        <f t="shared" si="1"/>
        <v>0</v>
      </c>
      <c r="K19" s="86">
        <f t="shared" si="2"/>
        <v>0</v>
      </c>
      <c r="L19" s="86">
        <f t="shared" si="3"/>
        <v>0</v>
      </c>
      <c r="M19" s="86">
        <f t="shared" si="4"/>
        <v>0</v>
      </c>
      <c r="O19" s="88" t="s">
        <v>210</v>
      </c>
    </row>
    <row r="20" spans="1:16" s="31" customFormat="1" ht="38.25">
      <c r="A20" s="192">
        <v>74</v>
      </c>
      <c r="B20" s="107" t="s">
        <v>196</v>
      </c>
      <c r="C20" s="111"/>
      <c r="D20" s="84" t="s">
        <v>20</v>
      </c>
      <c r="E20" s="247">
        <v>1</v>
      </c>
      <c r="F20" s="80"/>
      <c r="G20" s="215"/>
      <c r="H20" s="291"/>
      <c r="I20" s="86">
        <f t="shared" si="0"/>
        <v>0</v>
      </c>
      <c r="J20" s="86">
        <f t="shared" si="1"/>
        <v>0</v>
      </c>
      <c r="K20" s="86">
        <f t="shared" si="2"/>
        <v>0</v>
      </c>
      <c r="L20" s="86">
        <f t="shared" si="3"/>
        <v>0</v>
      </c>
      <c r="M20" s="86">
        <f t="shared" si="4"/>
        <v>0</v>
      </c>
      <c r="O20" s="88" t="s">
        <v>211</v>
      </c>
    </row>
    <row r="21" spans="1:16" s="31" customFormat="1">
      <c r="A21" s="73"/>
      <c r="B21" s="90"/>
      <c r="C21" s="42" t="s">
        <v>186</v>
      </c>
      <c r="D21" s="74"/>
      <c r="E21" s="90"/>
      <c r="F21" s="82"/>
      <c r="G21" s="214"/>
      <c r="H21" s="290"/>
      <c r="I21" s="83"/>
      <c r="J21" s="83"/>
      <c r="K21" s="83"/>
      <c r="L21" s="83"/>
      <c r="M21" s="83"/>
      <c r="N21" s="5"/>
      <c r="O21" s="90"/>
    </row>
    <row r="22" spans="1:16" s="31" customFormat="1" ht="25.5">
      <c r="A22" s="192">
        <v>75</v>
      </c>
      <c r="B22" s="107" t="s">
        <v>197</v>
      </c>
      <c r="C22" s="111"/>
      <c r="D22" s="84" t="s">
        <v>20</v>
      </c>
      <c r="E22" s="247">
        <v>1</v>
      </c>
      <c r="F22" s="80"/>
      <c r="G22" s="215"/>
      <c r="H22" s="291"/>
      <c r="I22" s="86">
        <f t="shared" si="0"/>
        <v>0</v>
      </c>
      <c r="J22" s="86">
        <f t="shared" si="1"/>
        <v>0</v>
      </c>
      <c r="K22" s="86">
        <f t="shared" si="2"/>
        <v>0</v>
      </c>
      <c r="L22" s="86">
        <f t="shared" si="3"/>
        <v>0</v>
      </c>
      <c r="M22" s="86">
        <f t="shared" si="4"/>
        <v>0</v>
      </c>
      <c r="O22" s="88" t="s">
        <v>205</v>
      </c>
    </row>
    <row r="23" spans="1:16" s="31" customFormat="1" ht="102">
      <c r="A23" s="192">
        <v>76</v>
      </c>
      <c r="B23" s="107" t="s">
        <v>198</v>
      </c>
      <c r="C23" s="111"/>
      <c r="D23" s="84" t="s">
        <v>20</v>
      </c>
      <c r="E23" s="247">
        <v>2</v>
      </c>
      <c r="F23" s="80"/>
      <c r="G23" s="215"/>
      <c r="H23" s="291"/>
      <c r="I23" s="86">
        <f t="shared" si="0"/>
        <v>0</v>
      </c>
      <c r="J23" s="86">
        <f t="shared" si="1"/>
        <v>0</v>
      </c>
      <c r="K23" s="86">
        <f t="shared" si="2"/>
        <v>0</v>
      </c>
      <c r="L23" s="86">
        <f t="shared" si="3"/>
        <v>0</v>
      </c>
      <c r="M23" s="86">
        <f t="shared" si="4"/>
        <v>0</v>
      </c>
      <c r="O23" s="88" t="s">
        <v>206</v>
      </c>
    </row>
    <row r="24" spans="1:16" s="31" customFormat="1" ht="25.5">
      <c r="A24" s="192">
        <v>77</v>
      </c>
      <c r="B24" s="107" t="s">
        <v>199</v>
      </c>
      <c r="C24" s="111"/>
      <c r="D24" s="84" t="s">
        <v>20</v>
      </c>
      <c r="E24" s="247">
        <v>1</v>
      </c>
      <c r="F24" s="80"/>
      <c r="G24" s="215"/>
      <c r="H24" s="291"/>
      <c r="I24" s="86">
        <f t="shared" si="0"/>
        <v>0</v>
      </c>
      <c r="J24" s="86">
        <f t="shared" si="1"/>
        <v>0</v>
      </c>
      <c r="K24" s="86">
        <f t="shared" si="2"/>
        <v>0</v>
      </c>
      <c r="L24" s="86">
        <f t="shared" si="3"/>
        <v>0</v>
      </c>
      <c r="M24" s="86">
        <f t="shared" si="4"/>
        <v>0</v>
      </c>
      <c r="O24" s="88" t="s">
        <v>207</v>
      </c>
    </row>
    <row r="25" spans="1:16" s="31" customFormat="1" ht="38.25">
      <c r="A25" s="192">
        <v>78</v>
      </c>
      <c r="B25" s="107" t="s">
        <v>200</v>
      </c>
      <c r="C25" s="111"/>
      <c r="D25" s="84" t="s">
        <v>20</v>
      </c>
      <c r="E25" s="247">
        <v>14</v>
      </c>
      <c r="F25" s="80"/>
      <c r="G25" s="215"/>
      <c r="H25" s="291"/>
      <c r="I25" s="86">
        <f t="shared" si="0"/>
        <v>0</v>
      </c>
      <c r="J25" s="86">
        <f t="shared" si="1"/>
        <v>0</v>
      </c>
      <c r="K25" s="86">
        <f t="shared" si="2"/>
        <v>0</v>
      </c>
      <c r="L25" s="86">
        <f t="shared" si="3"/>
        <v>0</v>
      </c>
      <c r="M25" s="86">
        <f t="shared" si="4"/>
        <v>0</v>
      </c>
      <c r="O25" s="88" t="s">
        <v>208</v>
      </c>
    </row>
    <row r="26" spans="1:16" s="31" customFormat="1">
      <c r="A26" s="73"/>
      <c r="B26" s="90"/>
      <c r="C26" s="42" t="s">
        <v>187</v>
      </c>
      <c r="D26" s="74"/>
      <c r="E26" s="90"/>
      <c r="F26" s="82"/>
      <c r="G26" s="214"/>
      <c r="H26" s="290"/>
      <c r="I26" s="83"/>
      <c r="J26" s="83"/>
      <c r="K26" s="83"/>
      <c r="L26" s="83"/>
      <c r="M26" s="83"/>
      <c r="N26" s="5"/>
      <c r="O26" s="90"/>
    </row>
    <row r="27" spans="1:16" s="31" customFormat="1" ht="38.25">
      <c r="A27" s="198">
        <v>79</v>
      </c>
      <c r="B27" s="108" t="s">
        <v>201</v>
      </c>
      <c r="C27" s="222"/>
      <c r="D27" s="75" t="s">
        <v>20</v>
      </c>
      <c r="E27" s="257">
        <v>2</v>
      </c>
      <c r="F27" s="80"/>
      <c r="G27" s="223"/>
      <c r="H27" s="295"/>
      <c r="I27" s="86">
        <f t="shared" si="0"/>
        <v>0</v>
      </c>
      <c r="J27" s="86">
        <f t="shared" si="1"/>
        <v>0</v>
      </c>
      <c r="K27" s="86">
        <f t="shared" si="2"/>
        <v>0</v>
      </c>
      <c r="L27" s="86">
        <f t="shared" si="3"/>
        <v>0</v>
      </c>
      <c r="M27" s="86">
        <f t="shared" si="4"/>
        <v>0</v>
      </c>
      <c r="O27" s="88" t="s">
        <v>204</v>
      </c>
    </row>
    <row r="28" spans="1:16" s="31" customFormat="1">
      <c r="A28" s="104"/>
      <c r="B28" s="109"/>
      <c r="C28" s="68" t="s">
        <v>188</v>
      </c>
      <c r="D28" s="105"/>
      <c r="E28" s="109"/>
      <c r="F28" s="82"/>
      <c r="G28" s="225"/>
      <c r="H28" s="296"/>
      <c r="I28" s="106"/>
      <c r="J28" s="106"/>
      <c r="K28" s="106"/>
      <c r="L28" s="106"/>
      <c r="M28" s="106"/>
      <c r="N28" s="5"/>
      <c r="O28" s="90"/>
    </row>
    <row r="29" spans="1:16" s="31" customFormat="1" ht="25.5">
      <c r="A29" s="194">
        <v>80</v>
      </c>
      <c r="B29" s="110" t="s">
        <v>202</v>
      </c>
      <c r="C29" s="224"/>
      <c r="D29" s="75" t="s">
        <v>20</v>
      </c>
      <c r="E29" s="174">
        <v>1</v>
      </c>
      <c r="F29" s="76"/>
      <c r="G29" s="223"/>
      <c r="H29" s="293"/>
      <c r="I29" s="77">
        <f t="shared" si="0"/>
        <v>0</v>
      </c>
      <c r="J29" s="77">
        <f t="shared" si="1"/>
        <v>0</v>
      </c>
      <c r="K29" s="77">
        <f t="shared" si="2"/>
        <v>0</v>
      </c>
      <c r="L29" s="77">
        <f t="shared" si="3"/>
        <v>0</v>
      </c>
      <c r="M29" s="77">
        <f t="shared" si="4"/>
        <v>0</v>
      </c>
      <c r="O29" s="88" t="s">
        <v>203</v>
      </c>
    </row>
    <row r="30" spans="1:16" ht="15.75" thickBot="1">
      <c r="A30" s="7"/>
      <c r="B30" s="8"/>
      <c r="C30" s="8"/>
      <c r="D30" s="8"/>
      <c r="E30" s="8"/>
      <c r="F30" s="7"/>
      <c r="G30" s="9"/>
      <c r="H30" s="9"/>
      <c r="I30" s="10"/>
      <c r="J30" s="10"/>
      <c r="K30" s="10"/>
      <c r="L30" s="10"/>
      <c r="M30" s="10"/>
      <c r="N30" s="7"/>
      <c r="O30" s="58"/>
      <c r="P30" s="7"/>
    </row>
    <row r="31" spans="1:16" ht="45.75" thickBot="1">
      <c r="A31" s="7"/>
      <c r="B31" s="8"/>
      <c r="C31" s="8"/>
      <c r="D31" s="8"/>
      <c r="E31" s="8"/>
      <c r="F31" s="7"/>
      <c r="G31" s="12"/>
      <c r="H31" s="12"/>
      <c r="I31" s="12"/>
      <c r="J31" s="12"/>
      <c r="K31" s="13">
        <f>SUM(K12:K30)</f>
        <v>0</v>
      </c>
      <c r="L31" s="14"/>
      <c r="M31" s="26">
        <f>SUM(M12:M30)</f>
        <v>0</v>
      </c>
      <c r="N31" s="30"/>
      <c r="O31" s="59" t="s">
        <v>53</v>
      </c>
      <c r="P31" s="7"/>
    </row>
    <row r="32" spans="1:16">
      <c r="A32" s="7"/>
      <c r="B32" s="8"/>
      <c r="C32" s="8"/>
      <c r="D32" s="8"/>
      <c r="E32" s="8"/>
      <c r="F32" s="7"/>
      <c r="G32" s="14"/>
      <c r="H32" s="9"/>
      <c r="I32" s="14"/>
      <c r="J32" s="14"/>
      <c r="K32" s="14"/>
      <c r="L32" s="14"/>
      <c r="M32" s="14"/>
      <c r="N32" s="7"/>
      <c r="O32" s="60"/>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topLeftCell="A7" zoomScale="85" zoomScaleNormal="85" zoomScaleSheetLayoutView="59" workbookViewId="0">
      <selection activeCell="H12" sqref="H12"/>
    </sheetView>
  </sheetViews>
  <sheetFormatPr defaultColWidth="9.140625" defaultRowHeight="1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1"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953</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52"/>
      <c r="P6" s="7"/>
    </row>
    <row r="7" spans="1:17" s="25" customFormat="1">
      <c r="A7" s="20" t="s">
        <v>0</v>
      </c>
      <c r="B7" s="20" t="s">
        <v>1</v>
      </c>
      <c r="C7" s="21" t="s">
        <v>2</v>
      </c>
      <c r="D7" s="21" t="s">
        <v>21</v>
      </c>
      <c r="E7" s="21" t="s">
        <v>3</v>
      </c>
      <c r="F7" s="17"/>
      <c r="G7" s="23" t="s">
        <v>22</v>
      </c>
      <c r="H7" s="22" t="s">
        <v>19</v>
      </c>
      <c r="I7" s="23" t="s">
        <v>4</v>
      </c>
      <c r="J7" s="22" t="s">
        <v>5</v>
      </c>
      <c r="K7" s="23" t="s">
        <v>6</v>
      </c>
      <c r="L7" s="22" t="s">
        <v>23</v>
      </c>
      <c r="M7" s="23" t="s">
        <v>7</v>
      </c>
      <c r="N7" s="28"/>
      <c r="O7" s="53" t="s">
        <v>24</v>
      </c>
      <c r="P7" s="29"/>
      <c r="Q7" s="27"/>
    </row>
    <row r="8" spans="1:17" s="19" customFormat="1" ht="15.75">
      <c r="A8" s="308" t="s">
        <v>939</v>
      </c>
      <c r="B8" s="309"/>
      <c r="C8" s="309"/>
      <c r="D8" s="309"/>
      <c r="E8" s="310"/>
      <c r="F8" s="18"/>
      <c r="G8" s="311" t="s">
        <v>8</v>
      </c>
      <c r="H8" s="312"/>
      <c r="I8" s="312"/>
      <c r="J8" s="313"/>
      <c r="K8" s="311" t="s">
        <v>9</v>
      </c>
      <c r="L8" s="312"/>
      <c r="M8" s="313"/>
      <c r="N8" s="18"/>
      <c r="O8" s="54"/>
      <c r="P8" s="18"/>
    </row>
    <row r="9" spans="1:17" s="19" customFormat="1" ht="60.75">
      <c r="A9" s="35" t="s">
        <v>13</v>
      </c>
      <c r="B9" s="258"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126" t="s">
        <v>0</v>
      </c>
      <c r="B10" s="259" t="s">
        <v>1</v>
      </c>
      <c r="C10" s="126" t="s">
        <v>2</v>
      </c>
      <c r="D10" s="126" t="s">
        <v>21</v>
      </c>
      <c r="E10" s="126" t="s">
        <v>3</v>
      </c>
      <c r="F10" s="45"/>
      <c r="G10" s="126" t="s">
        <v>22</v>
      </c>
      <c r="H10" s="126" t="s">
        <v>19</v>
      </c>
      <c r="I10" s="126" t="s">
        <v>25</v>
      </c>
      <c r="J10" s="126" t="s">
        <v>26</v>
      </c>
      <c r="K10" s="126" t="s">
        <v>27</v>
      </c>
      <c r="L10" s="126" t="s">
        <v>28</v>
      </c>
      <c r="M10" s="126" t="s">
        <v>29</v>
      </c>
      <c r="N10" s="43"/>
      <c r="O10" s="127" t="s">
        <v>24</v>
      </c>
    </row>
    <row r="11" spans="1:17">
      <c r="A11" s="128"/>
      <c r="B11" s="129"/>
      <c r="C11" s="121" t="s">
        <v>217</v>
      </c>
      <c r="D11" s="129"/>
      <c r="E11" s="129"/>
      <c r="F11" s="125"/>
      <c r="G11" s="130"/>
      <c r="H11" s="131"/>
      <c r="I11" s="130"/>
      <c r="J11" s="130"/>
      <c r="K11" s="130"/>
      <c r="L11" s="130"/>
      <c r="M11" s="130"/>
      <c r="N11" s="125"/>
      <c r="O11" s="65"/>
    </row>
    <row r="12" spans="1:17" ht="38.25">
      <c r="A12" s="192">
        <v>81</v>
      </c>
      <c r="B12" s="107" t="s">
        <v>226</v>
      </c>
      <c r="C12" s="111"/>
      <c r="D12" s="84" t="s">
        <v>20</v>
      </c>
      <c r="E12" s="247">
        <v>10</v>
      </c>
      <c r="F12" s="80"/>
      <c r="G12" s="215"/>
      <c r="H12" s="291"/>
      <c r="I12" s="86">
        <f t="shared" ref="I12:I17" si="0">G12/100*H12</f>
        <v>0</v>
      </c>
      <c r="J12" s="86">
        <f t="shared" ref="J12:J17" si="1">G12+I12</f>
        <v>0</v>
      </c>
      <c r="K12" s="86">
        <f t="shared" ref="K12:K17" si="2">E12*G12</f>
        <v>0</v>
      </c>
      <c r="L12" s="86">
        <f t="shared" ref="L12:L17" si="3">K12/100*H12</f>
        <v>0</v>
      </c>
      <c r="M12" s="86">
        <f t="shared" ref="M12:M17" si="4">K12+L12</f>
        <v>0</v>
      </c>
      <c r="N12" s="31"/>
      <c r="O12" s="273" t="s">
        <v>232</v>
      </c>
    </row>
    <row r="13" spans="1:17" ht="38.25">
      <c r="A13" s="192">
        <v>82</v>
      </c>
      <c r="B13" s="255" t="s">
        <v>227</v>
      </c>
      <c r="C13" s="111"/>
      <c r="D13" s="84" t="s">
        <v>20</v>
      </c>
      <c r="E13" s="247">
        <v>10</v>
      </c>
      <c r="F13" s="80"/>
      <c r="G13" s="215"/>
      <c r="H13" s="291"/>
      <c r="I13" s="86">
        <f t="shared" si="0"/>
        <v>0</v>
      </c>
      <c r="J13" s="86">
        <f t="shared" si="1"/>
        <v>0</v>
      </c>
      <c r="K13" s="86">
        <f t="shared" si="2"/>
        <v>0</v>
      </c>
      <c r="L13" s="86">
        <f t="shared" si="3"/>
        <v>0</v>
      </c>
      <c r="M13" s="86">
        <f t="shared" si="4"/>
        <v>0</v>
      </c>
      <c r="N13" s="31"/>
      <c r="O13" s="88" t="s">
        <v>233</v>
      </c>
    </row>
    <row r="14" spans="1:17" ht="38.25">
      <c r="A14" s="192">
        <v>83</v>
      </c>
      <c r="B14" s="255" t="s">
        <v>228</v>
      </c>
      <c r="C14" s="111"/>
      <c r="D14" s="84" t="s">
        <v>20</v>
      </c>
      <c r="E14" s="247">
        <v>20</v>
      </c>
      <c r="F14" s="80"/>
      <c r="G14" s="215"/>
      <c r="H14" s="291"/>
      <c r="I14" s="86">
        <f t="shared" si="0"/>
        <v>0</v>
      </c>
      <c r="J14" s="86">
        <f t="shared" si="1"/>
        <v>0</v>
      </c>
      <c r="K14" s="86">
        <f t="shared" si="2"/>
        <v>0</v>
      </c>
      <c r="L14" s="86">
        <f t="shared" si="3"/>
        <v>0</v>
      </c>
      <c r="M14" s="86">
        <f t="shared" si="4"/>
        <v>0</v>
      </c>
      <c r="N14" s="31"/>
      <c r="O14" s="88" t="s">
        <v>234</v>
      </c>
    </row>
    <row r="15" spans="1:17" ht="38.25">
      <c r="A15" s="192">
        <v>84</v>
      </c>
      <c r="B15" s="255" t="s">
        <v>229</v>
      </c>
      <c r="C15" s="111"/>
      <c r="D15" s="84" t="s">
        <v>20</v>
      </c>
      <c r="E15" s="247">
        <v>20</v>
      </c>
      <c r="F15" s="80"/>
      <c r="G15" s="215"/>
      <c r="H15" s="291"/>
      <c r="I15" s="86">
        <f t="shared" si="0"/>
        <v>0</v>
      </c>
      <c r="J15" s="86">
        <f t="shared" si="1"/>
        <v>0</v>
      </c>
      <c r="K15" s="86">
        <f t="shared" si="2"/>
        <v>0</v>
      </c>
      <c r="L15" s="86">
        <f t="shared" si="3"/>
        <v>0</v>
      </c>
      <c r="M15" s="86">
        <f t="shared" si="4"/>
        <v>0</v>
      </c>
      <c r="N15" s="31"/>
      <c r="O15" s="88" t="s">
        <v>235</v>
      </c>
    </row>
    <row r="16" spans="1:17" ht="38.25">
      <c r="A16" s="192">
        <v>85</v>
      </c>
      <c r="B16" s="255" t="s">
        <v>230</v>
      </c>
      <c r="C16" s="111"/>
      <c r="D16" s="84" t="s">
        <v>20</v>
      </c>
      <c r="E16" s="247">
        <v>25</v>
      </c>
      <c r="F16" s="80"/>
      <c r="G16" s="215"/>
      <c r="H16" s="291"/>
      <c r="I16" s="86">
        <f t="shared" si="0"/>
        <v>0</v>
      </c>
      <c r="J16" s="86">
        <f t="shared" si="1"/>
        <v>0</v>
      </c>
      <c r="K16" s="86">
        <f t="shared" si="2"/>
        <v>0</v>
      </c>
      <c r="L16" s="86">
        <f t="shared" si="3"/>
        <v>0</v>
      </c>
      <c r="M16" s="86">
        <f t="shared" si="4"/>
        <v>0</v>
      </c>
      <c r="N16" s="31"/>
      <c r="O16" s="88" t="s">
        <v>236</v>
      </c>
    </row>
    <row r="17" spans="1:15" s="31" customFormat="1" ht="38.25">
      <c r="A17" s="192">
        <v>86</v>
      </c>
      <c r="B17" s="255" t="s">
        <v>231</v>
      </c>
      <c r="C17" s="111"/>
      <c r="D17" s="84" t="s">
        <v>20</v>
      </c>
      <c r="E17" s="247">
        <v>25</v>
      </c>
      <c r="F17" s="80"/>
      <c r="G17" s="215"/>
      <c r="H17" s="291"/>
      <c r="I17" s="86">
        <f t="shared" si="0"/>
        <v>0</v>
      </c>
      <c r="J17" s="86">
        <f t="shared" si="1"/>
        <v>0</v>
      </c>
      <c r="K17" s="86">
        <f t="shared" si="2"/>
        <v>0</v>
      </c>
      <c r="L17" s="86">
        <f t="shared" si="3"/>
        <v>0</v>
      </c>
      <c r="M17" s="86">
        <f t="shared" si="4"/>
        <v>0</v>
      </c>
      <c r="O17" s="88" t="s">
        <v>237</v>
      </c>
    </row>
    <row r="18" spans="1:15">
      <c r="A18" s="73"/>
      <c r="B18" s="90"/>
      <c r="C18" s="42" t="s">
        <v>218</v>
      </c>
      <c r="D18" s="74"/>
      <c r="E18" s="90"/>
      <c r="F18" s="82"/>
      <c r="G18" s="214"/>
      <c r="H18" s="290"/>
      <c r="I18" s="83"/>
      <c r="J18" s="83"/>
      <c r="K18" s="83"/>
      <c r="L18" s="83"/>
      <c r="M18" s="83"/>
      <c r="O18" s="90"/>
    </row>
    <row r="19" spans="1:15" ht="38.25">
      <c r="A19" s="192">
        <v>87</v>
      </c>
      <c r="B19" s="255" t="s">
        <v>238</v>
      </c>
      <c r="C19" s="111"/>
      <c r="D19" s="84" t="s">
        <v>20</v>
      </c>
      <c r="E19" s="247">
        <v>10</v>
      </c>
      <c r="F19" s="80"/>
      <c r="G19" s="215"/>
      <c r="H19" s="291"/>
      <c r="I19" s="86">
        <f t="shared" ref="I19:I20" si="5">G19/100*H19</f>
        <v>0</v>
      </c>
      <c r="J19" s="86">
        <f t="shared" ref="J19:J20" si="6">G19+I19</f>
        <v>0</v>
      </c>
      <c r="K19" s="86">
        <f t="shared" ref="K19:K20" si="7">E19*G19</f>
        <v>0</v>
      </c>
      <c r="L19" s="86">
        <f t="shared" ref="L19:L20" si="8">K19/100*H19</f>
        <v>0</v>
      </c>
      <c r="M19" s="86">
        <f t="shared" ref="M19:M20" si="9">K19+L19</f>
        <v>0</v>
      </c>
      <c r="N19" s="31"/>
      <c r="O19" s="88" t="s">
        <v>243</v>
      </c>
    </row>
    <row r="20" spans="1:15" ht="38.25">
      <c r="A20" s="192">
        <v>88</v>
      </c>
      <c r="B20" s="255" t="s">
        <v>239</v>
      </c>
      <c r="C20" s="111"/>
      <c r="D20" s="84" t="s">
        <v>20</v>
      </c>
      <c r="E20" s="247">
        <v>10</v>
      </c>
      <c r="F20" s="80"/>
      <c r="G20" s="215"/>
      <c r="H20" s="291"/>
      <c r="I20" s="86">
        <f t="shared" si="5"/>
        <v>0</v>
      </c>
      <c r="J20" s="86">
        <f t="shared" si="6"/>
        <v>0</v>
      </c>
      <c r="K20" s="86">
        <f t="shared" si="7"/>
        <v>0</v>
      </c>
      <c r="L20" s="86">
        <f t="shared" si="8"/>
        <v>0</v>
      </c>
      <c r="M20" s="86">
        <f t="shared" si="9"/>
        <v>0</v>
      </c>
      <c r="N20" s="31"/>
      <c r="O20" s="88" t="s">
        <v>244</v>
      </c>
    </row>
    <row r="21" spans="1:15" s="31" customFormat="1" ht="38.25">
      <c r="A21" s="192">
        <v>89</v>
      </c>
      <c r="B21" s="255" t="s">
        <v>240</v>
      </c>
      <c r="C21" s="111"/>
      <c r="D21" s="84" t="s">
        <v>20</v>
      </c>
      <c r="E21" s="247">
        <v>15</v>
      </c>
      <c r="F21" s="80"/>
      <c r="G21" s="215"/>
      <c r="H21" s="291"/>
      <c r="I21" s="86">
        <f t="shared" ref="I21:I45" si="10">G21/100*H21</f>
        <v>0</v>
      </c>
      <c r="J21" s="86">
        <f t="shared" ref="J21:J45" si="11">G21+I21</f>
        <v>0</v>
      </c>
      <c r="K21" s="86">
        <f t="shared" ref="K21:K45" si="12">E21*G21</f>
        <v>0</v>
      </c>
      <c r="L21" s="86">
        <f t="shared" ref="L21:L45" si="13">K21/100*H21</f>
        <v>0</v>
      </c>
      <c r="M21" s="86">
        <f t="shared" ref="M21:M45" si="14">K21+L21</f>
        <v>0</v>
      </c>
      <c r="O21" s="88" t="s">
        <v>245</v>
      </c>
    </row>
    <row r="22" spans="1:15" s="31" customFormat="1" ht="38.25">
      <c r="A22" s="192">
        <v>90</v>
      </c>
      <c r="B22" s="255" t="s">
        <v>241</v>
      </c>
      <c r="C22" s="111"/>
      <c r="D22" s="84" t="s">
        <v>20</v>
      </c>
      <c r="E22" s="247">
        <v>15</v>
      </c>
      <c r="F22" s="80"/>
      <c r="G22" s="215"/>
      <c r="H22" s="291"/>
      <c r="I22" s="86">
        <f t="shared" si="10"/>
        <v>0</v>
      </c>
      <c r="J22" s="86">
        <f t="shared" si="11"/>
        <v>0</v>
      </c>
      <c r="K22" s="86">
        <f t="shared" si="12"/>
        <v>0</v>
      </c>
      <c r="L22" s="86">
        <f t="shared" si="13"/>
        <v>0</v>
      </c>
      <c r="M22" s="86">
        <f t="shared" si="14"/>
        <v>0</v>
      </c>
      <c r="O22" s="88" t="s">
        <v>246</v>
      </c>
    </row>
    <row r="23" spans="1:15" s="31" customFormat="1" ht="38.25">
      <c r="A23" s="192">
        <v>91</v>
      </c>
      <c r="B23" s="255" t="s">
        <v>242</v>
      </c>
      <c r="C23" s="111"/>
      <c r="D23" s="84" t="s">
        <v>20</v>
      </c>
      <c r="E23" s="247">
        <v>10</v>
      </c>
      <c r="F23" s="80"/>
      <c r="G23" s="215"/>
      <c r="H23" s="291"/>
      <c r="I23" s="86">
        <f t="shared" si="10"/>
        <v>0</v>
      </c>
      <c r="J23" s="86">
        <f t="shared" si="11"/>
        <v>0</v>
      </c>
      <c r="K23" s="86">
        <f t="shared" si="12"/>
        <v>0</v>
      </c>
      <c r="L23" s="86">
        <f t="shared" si="13"/>
        <v>0</v>
      </c>
      <c r="M23" s="86">
        <f t="shared" si="14"/>
        <v>0</v>
      </c>
      <c r="O23" s="88" t="s">
        <v>247</v>
      </c>
    </row>
    <row r="24" spans="1:15" s="31" customFormat="1">
      <c r="A24" s="73"/>
      <c r="B24" s="90"/>
      <c r="C24" s="42" t="s">
        <v>219</v>
      </c>
      <c r="D24" s="74"/>
      <c r="E24" s="90"/>
      <c r="F24" s="82"/>
      <c r="G24" s="214"/>
      <c r="H24" s="290"/>
      <c r="I24" s="83"/>
      <c r="J24" s="83"/>
      <c r="K24" s="83"/>
      <c r="L24" s="83"/>
      <c r="M24" s="83"/>
      <c r="N24" s="5"/>
      <c r="O24" s="90"/>
    </row>
    <row r="25" spans="1:15" s="31" customFormat="1" ht="38.25">
      <c r="A25" s="192">
        <v>92</v>
      </c>
      <c r="B25" s="255" t="s">
        <v>248</v>
      </c>
      <c r="C25" s="111"/>
      <c r="D25" s="84" t="s">
        <v>20</v>
      </c>
      <c r="E25" s="247">
        <v>20</v>
      </c>
      <c r="F25" s="80"/>
      <c r="G25" s="215"/>
      <c r="H25" s="291"/>
      <c r="I25" s="86">
        <f t="shared" si="10"/>
        <v>0</v>
      </c>
      <c r="J25" s="86">
        <f t="shared" si="11"/>
        <v>0</v>
      </c>
      <c r="K25" s="86">
        <f t="shared" si="12"/>
        <v>0</v>
      </c>
      <c r="L25" s="86">
        <f t="shared" si="13"/>
        <v>0</v>
      </c>
      <c r="M25" s="86">
        <f t="shared" si="14"/>
        <v>0</v>
      </c>
      <c r="O25" s="180" t="s">
        <v>250</v>
      </c>
    </row>
    <row r="26" spans="1:15" s="31" customFormat="1" ht="38.25">
      <c r="A26" s="192">
        <v>93</v>
      </c>
      <c r="B26" s="255" t="s">
        <v>249</v>
      </c>
      <c r="C26" s="111"/>
      <c r="D26" s="84" t="s">
        <v>20</v>
      </c>
      <c r="E26" s="247">
        <v>20</v>
      </c>
      <c r="F26" s="80"/>
      <c r="G26" s="215"/>
      <c r="H26" s="291"/>
      <c r="I26" s="86">
        <f t="shared" si="10"/>
        <v>0</v>
      </c>
      <c r="J26" s="86">
        <f t="shared" si="11"/>
        <v>0</v>
      </c>
      <c r="K26" s="86">
        <f t="shared" si="12"/>
        <v>0</v>
      </c>
      <c r="L26" s="86">
        <f t="shared" si="13"/>
        <v>0</v>
      </c>
      <c r="M26" s="86">
        <f t="shared" si="14"/>
        <v>0</v>
      </c>
      <c r="O26" s="272" t="s">
        <v>251</v>
      </c>
    </row>
    <row r="27" spans="1:15" s="31" customFormat="1">
      <c r="A27" s="73"/>
      <c r="B27" s="90"/>
      <c r="C27" s="42" t="s">
        <v>220</v>
      </c>
      <c r="D27" s="74"/>
      <c r="E27" s="90"/>
      <c r="F27" s="82"/>
      <c r="G27" s="214"/>
      <c r="H27" s="290"/>
      <c r="I27" s="83"/>
      <c r="J27" s="83"/>
      <c r="K27" s="83"/>
      <c r="L27" s="83"/>
      <c r="M27" s="83"/>
      <c r="N27" s="5"/>
      <c r="O27" s="90"/>
    </row>
    <row r="28" spans="1:15" s="31" customFormat="1" ht="38.25">
      <c r="A28" s="198">
        <v>94</v>
      </c>
      <c r="B28" s="255" t="s">
        <v>252</v>
      </c>
      <c r="C28" s="222"/>
      <c r="D28" s="75" t="s">
        <v>20</v>
      </c>
      <c r="E28" s="257">
        <v>10</v>
      </c>
      <c r="F28" s="80"/>
      <c r="G28" s="223"/>
      <c r="H28" s="295"/>
      <c r="I28" s="86">
        <f t="shared" si="10"/>
        <v>0</v>
      </c>
      <c r="J28" s="86">
        <f t="shared" si="11"/>
        <v>0</v>
      </c>
      <c r="K28" s="86">
        <f t="shared" si="12"/>
        <v>0</v>
      </c>
      <c r="L28" s="86">
        <f t="shared" si="13"/>
        <v>0</v>
      </c>
      <c r="M28" s="86">
        <f t="shared" si="14"/>
        <v>0</v>
      </c>
      <c r="O28" s="272" t="s">
        <v>253</v>
      </c>
    </row>
    <row r="29" spans="1:15" s="31" customFormat="1">
      <c r="A29" s="104"/>
      <c r="B29" s="109"/>
      <c r="C29" s="68" t="s">
        <v>221</v>
      </c>
      <c r="D29" s="105"/>
      <c r="E29" s="109"/>
      <c r="F29" s="82"/>
      <c r="G29" s="225"/>
      <c r="H29" s="296"/>
      <c r="I29" s="106"/>
      <c r="J29" s="106"/>
      <c r="K29" s="106"/>
      <c r="L29" s="106"/>
      <c r="M29" s="106"/>
      <c r="N29" s="5"/>
      <c r="O29" s="109"/>
    </row>
    <row r="30" spans="1:15" s="31" customFormat="1" ht="38.25">
      <c r="A30" s="194">
        <v>95</v>
      </c>
      <c r="B30" s="255" t="s">
        <v>946</v>
      </c>
      <c r="C30" s="224"/>
      <c r="D30" s="75" t="s">
        <v>20</v>
      </c>
      <c r="E30" s="174">
        <v>8</v>
      </c>
      <c r="F30" s="76"/>
      <c r="G30" s="223"/>
      <c r="H30" s="293"/>
      <c r="I30" s="77">
        <f t="shared" ref="I30" si="15">G30/100*H30</f>
        <v>0</v>
      </c>
      <c r="J30" s="77">
        <f t="shared" ref="J30" si="16">G30+I30</f>
        <v>0</v>
      </c>
      <c r="K30" s="77">
        <f t="shared" ref="K30" si="17">E30*G30</f>
        <v>0</v>
      </c>
      <c r="L30" s="77">
        <f t="shared" ref="L30" si="18">K30/100*H30</f>
        <v>0</v>
      </c>
      <c r="M30" s="77">
        <f t="shared" ref="M30" si="19">K30+L30</f>
        <v>0</v>
      </c>
      <c r="N30" s="72"/>
      <c r="O30" s="89" t="s">
        <v>255</v>
      </c>
    </row>
    <row r="31" spans="1:15" s="31" customFormat="1" ht="38.25">
      <c r="A31" s="198">
        <v>96</v>
      </c>
      <c r="B31" s="255" t="s">
        <v>254</v>
      </c>
      <c r="C31" s="222"/>
      <c r="D31" s="114" t="s">
        <v>20</v>
      </c>
      <c r="E31" s="257">
        <v>10</v>
      </c>
      <c r="F31" s="80"/>
      <c r="G31" s="227"/>
      <c r="H31" s="295"/>
      <c r="I31" s="115">
        <f t="shared" ref="I31" si="20">G31/100*H31</f>
        <v>0</v>
      </c>
      <c r="J31" s="115">
        <f t="shared" ref="J31" si="21">G31+I31</f>
        <v>0</v>
      </c>
      <c r="K31" s="115">
        <f t="shared" ref="K31" si="22">E31*G31</f>
        <v>0</v>
      </c>
      <c r="L31" s="115">
        <f t="shared" ref="L31" si="23">K31/100*H31</f>
        <v>0</v>
      </c>
      <c r="M31" s="115">
        <f t="shared" ref="M31" si="24">K31+L31</f>
        <v>0</v>
      </c>
      <c r="O31" s="89" t="s">
        <v>256</v>
      </c>
    </row>
    <row r="32" spans="1:15" s="31" customFormat="1">
      <c r="A32" s="104"/>
      <c r="B32" s="109"/>
      <c r="C32" s="68" t="s">
        <v>222</v>
      </c>
      <c r="D32" s="105"/>
      <c r="E32" s="109"/>
      <c r="F32" s="82"/>
      <c r="G32" s="225"/>
      <c r="H32" s="296"/>
      <c r="I32" s="106"/>
      <c r="J32" s="106"/>
      <c r="K32" s="106"/>
      <c r="L32" s="106"/>
      <c r="M32" s="106"/>
      <c r="N32" s="5"/>
      <c r="O32" s="109"/>
    </row>
    <row r="33" spans="1:16" s="31" customFormat="1" ht="38.25">
      <c r="A33" s="194">
        <v>97</v>
      </c>
      <c r="B33" s="255" t="s">
        <v>257</v>
      </c>
      <c r="C33" s="224"/>
      <c r="D33" s="75" t="s">
        <v>20</v>
      </c>
      <c r="E33" s="174">
        <v>20</v>
      </c>
      <c r="F33" s="76"/>
      <c r="G33" s="223"/>
      <c r="H33" s="293"/>
      <c r="I33" s="77">
        <f t="shared" ref="I33" si="25">G33/100*H33</f>
        <v>0</v>
      </c>
      <c r="J33" s="77">
        <f t="shared" ref="J33" si="26">G33+I33</f>
        <v>0</v>
      </c>
      <c r="K33" s="77">
        <f t="shared" ref="K33" si="27">E33*G33</f>
        <v>0</v>
      </c>
      <c r="L33" s="77">
        <f t="shared" ref="L33" si="28">K33/100*H33</f>
        <v>0</v>
      </c>
      <c r="M33" s="77">
        <f t="shared" ref="M33" si="29">K33+L33</f>
        <v>0</v>
      </c>
      <c r="N33" s="72"/>
      <c r="O33" s="89" t="s">
        <v>258</v>
      </c>
    </row>
    <row r="34" spans="1:16" s="31" customFormat="1">
      <c r="A34" s="116"/>
      <c r="B34" s="117"/>
      <c r="C34" s="64" t="s">
        <v>223</v>
      </c>
      <c r="D34" s="118"/>
      <c r="E34" s="117"/>
      <c r="F34" s="82"/>
      <c r="G34" s="228"/>
      <c r="H34" s="297"/>
      <c r="I34" s="119"/>
      <c r="J34" s="119"/>
      <c r="K34" s="119"/>
      <c r="L34" s="119"/>
      <c r="M34" s="119"/>
      <c r="N34" s="5"/>
      <c r="O34" s="117"/>
    </row>
    <row r="35" spans="1:16" s="31" customFormat="1" ht="38.25">
      <c r="A35" s="194">
        <v>98</v>
      </c>
      <c r="B35" s="255" t="s">
        <v>259</v>
      </c>
      <c r="C35" s="211"/>
      <c r="D35" s="75" t="s">
        <v>20</v>
      </c>
      <c r="E35" s="174">
        <v>15</v>
      </c>
      <c r="F35" s="76"/>
      <c r="G35" s="223"/>
      <c r="H35" s="293"/>
      <c r="I35" s="77">
        <f t="shared" ref="I35:I38" si="30">G35/100*H35</f>
        <v>0</v>
      </c>
      <c r="J35" s="77">
        <f t="shared" ref="J35:J38" si="31">G35+I35</f>
        <v>0</v>
      </c>
      <c r="K35" s="77">
        <f t="shared" ref="K35:K38" si="32">E35*G35</f>
        <v>0</v>
      </c>
      <c r="L35" s="77">
        <f t="shared" ref="L35:L38" si="33">K35/100*H35</f>
        <v>0</v>
      </c>
      <c r="M35" s="77">
        <f t="shared" ref="M35:M38" si="34">K35+L35</f>
        <v>0</v>
      </c>
      <c r="N35" s="72"/>
      <c r="O35" s="89" t="s">
        <v>263</v>
      </c>
    </row>
    <row r="36" spans="1:16" s="31" customFormat="1" ht="38.25">
      <c r="A36" s="198">
        <v>99</v>
      </c>
      <c r="B36" s="255" t="s">
        <v>260</v>
      </c>
      <c r="C36" s="226"/>
      <c r="D36" s="84" t="s">
        <v>20</v>
      </c>
      <c r="E36" s="247">
        <v>20</v>
      </c>
      <c r="F36" s="80"/>
      <c r="G36" s="215"/>
      <c r="H36" s="291"/>
      <c r="I36" s="86">
        <f t="shared" si="30"/>
        <v>0</v>
      </c>
      <c r="J36" s="86">
        <f t="shared" si="31"/>
        <v>0</v>
      </c>
      <c r="K36" s="86">
        <f t="shared" si="32"/>
        <v>0</v>
      </c>
      <c r="L36" s="86">
        <f t="shared" si="33"/>
        <v>0</v>
      </c>
      <c r="M36" s="86">
        <f t="shared" si="34"/>
        <v>0</v>
      </c>
      <c r="O36" s="89" t="s">
        <v>264</v>
      </c>
    </row>
    <row r="37" spans="1:16" s="31" customFormat="1" ht="38.25">
      <c r="A37" s="192">
        <v>100</v>
      </c>
      <c r="B37" s="255" t="s">
        <v>261</v>
      </c>
      <c r="C37" s="111"/>
      <c r="D37" s="84" t="s">
        <v>20</v>
      </c>
      <c r="E37" s="247">
        <v>30</v>
      </c>
      <c r="F37" s="80"/>
      <c r="G37" s="215"/>
      <c r="H37" s="291"/>
      <c r="I37" s="86">
        <f t="shared" si="30"/>
        <v>0</v>
      </c>
      <c r="J37" s="86">
        <f t="shared" si="31"/>
        <v>0</v>
      </c>
      <c r="K37" s="86">
        <f t="shared" si="32"/>
        <v>0</v>
      </c>
      <c r="L37" s="86">
        <f t="shared" si="33"/>
        <v>0</v>
      </c>
      <c r="M37" s="86">
        <f t="shared" si="34"/>
        <v>0</v>
      </c>
      <c r="O37" s="89" t="s">
        <v>265</v>
      </c>
    </row>
    <row r="38" spans="1:16" s="31" customFormat="1" ht="38.25">
      <c r="A38" s="191">
        <v>101</v>
      </c>
      <c r="B38" s="276" t="s">
        <v>262</v>
      </c>
      <c r="C38" s="208"/>
      <c r="D38" s="78" t="s">
        <v>20</v>
      </c>
      <c r="E38" s="246">
        <v>10</v>
      </c>
      <c r="F38" s="80"/>
      <c r="G38" s="213"/>
      <c r="H38" s="289"/>
      <c r="I38" s="81">
        <f t="shared" si="30"/>
        <v>0</v>
      </c>
      <c r="J38" s="81">
        <f t="shared" si="31"/>
        <v>0</v>
      </c>
      <c r="K38" s="81">
        <f t="shared" si="32"/>
        <v>0</v>
      </c>
      <c r="L38" s="81">
        <f t="shared" si="33"/>
        <v>0</v>
      </c>
      <c r="M38" s="81">
        <f t="shared" si="34"/>
        <v>0</v>
      </c>
      <c r="O38" s="183" t="s">
        <v>266</v>
      </c>
    </row>
    <row r="39" spans="1:16" s="31" customFormat="1">
      <c r="A39" s="120"/>
      <c r="B39" s="112"/>
      <c r="C39" s="121" t="s">
        <v>224</v>
      </c>
      <c r="D39" s="122"/>
      <c r="E39" s="112"/>
      <c r="F39" s="123"/>
      <c r="G39" s="229"/>
      <c r="H39" s="298"/>
      <c r="I39" s="124"/>
      <c r="J39" s="124"/>
      <c r="K39" s="124"/>
      <c r="L39" s="124"/>
      <c r="M39" s="124"/>
      <c r="N39" s="125"/>
      <c r="O39" s="112"/>
    </row>
    <row r="40" spans="1:16" s="31" customFormat="1" ht="38.25">
      <c r="A40" s="192">
        <v>102</v>
      </c>
      <c r="B40" s="107" t="s">
        <v>267</v>
      </c>
      <c r="C40" s="111"/>
      <c r="D40" s="84" t="s">
        <v>20</v>
      </c>
      <c r="E40" s="247">
        <v>10</v>
      </c>
      <c r="F40" s="80"/>
      <c r="G40" s="215"/>
      <c r="H40" s="291"/>
      <c r="I40" s="86">
        <f t="shared" ref="I40" si="35">G40/100*H40</f>
        <v>0</v>
      </c>
      <c r="J40" s="86">
        <f t="shared" ref="J40" si="36">G40+I40</f>
        <v>0</v>
      </c>
      <c r="K40" s="86">
        <f t="shared" ref="K40" si="37">E40*G40</f>
        <v>0</v>
      </c>
      <c r="L40" s="86">
        <f t="shared" ref="L40" si="38">K40/100*H40</f>
        <v>0</v>
      </c>
      <c r="M40" s="86">
        <f t="shared" ref="M40" si="39">K40+L40</f>
        <v>0</v>
      </c>
      <c r="O40" s="274" t="s">
        <v>269</v>
      </c>
    </row>
    <row r="41" spans="1:16" s="31" customFormat="1" ht="38.25">
      <c r="A41" s="191">
        <v>103</v>
      </c>
      <c r="B41" s="276" t="s">
        <v>268</v>
      </c>
      <c r="C41" s="208"/>
      <c r="D41" s="78" t="s">
        <v>20</v>
      </c>
      <c r="E41" s="246">
        <v>10</v>
      </c>
      <c r="F41" s="80"/>
      <c r="G41" s="213"/>
      <c r="H41" s="289"/>
      <c r="I41" s="81">
        <f t="shared" ref="I41" si="40">G41/100*H41</f>
        <v>0</v>
      </c>
      <c r="J41" s="81">
        <f t="shared" ref="J41" si="41">G41+I41</f>
        <v>0</v>
      </c>
      <c r="K41" s="81">
        <f t="shared" ref="K41" si="42">E41*G41</f>
        <v>0</v>
      </c>
      <c r="L41" s="81">
        <f t="shared" ref="L41" si="43">K41/100*H41</f>
        <v>0</v>
      </c>
      <c r="M41" s="81">
        <f t="shared" ref="M41" si="44">K41+L41</f>
        <v>0</v>
      </c>
      <c r="O41" s="275" t="s">
        <v>270</v>
      </c>
    </row>
    <row r="42" spans="1:16" s="31" customFormat="1">
      <c r="A42" s="120"/>
      <c r="B42" s="112"/>
      <c r="C42" s="121" t="s">
        <v>225</v>
      </c>
      <c r="D42" s="122"/>
      <c r="E42" s="112"/>
      <c r="F42" s="123"/>
      <c r="G42" s="229"/>
      <c r="H42" s="298"/>
      <c r="I42" s="124"/>
      <c r="J42" s="124"/>
      <c r="K42" s="124"/>
      <c r="L42" s="124"/>
      <c r="M42" s="124"/>
      <c r="N42" s="125"/>
      <c r="O42" s="112"/>
    </row>
    <row r="43" spans="1:16" s="31" customFormat="1" ht="38.25">
      <c r="A43" s="192">
        <v>104</v>
      </c>
      <c r="B43" s="107" t="s">
        <v>271</v>
      </c>
      <c r="C43" s="111"/>
      <c r="D43" s="84" t="s">
        <v>20</v>
      </c>
      <c r="E43" s="247">
        <v>10</v>
      </c>
      <c r="F43" s="80"/>
      <c r="G43" s="215"/>
      <c r="H43" s="291"/>
      <c r="I43" s="86">
        <f t="shared" ref="I43" si="45">G43/100*H43</f>
        <v>0</v>
      </c>
      <c r="J43" s="86">
        <f t="shared" ref="J43" si="46">G43+I43</f>
        <v>0</v>
      </c>
      <c r="K43" s="86">
        <f t="shared" ref="K43" si="47">E43*G43</f>
        <v>0</v>
      </c>
      <c r="L43" s="86">
        <f t="shared" ref="L43" si="48">K43/100*H43</f>
        <v>0</v>
      </c>
      <c r="M43" s="86">
        <f t="shared" ref="M43" si="49">K43+L43</f>
        <v>0</v>
      </c>
      <c r="O43" s="274" t="s">
        <v>274</v>
      </c>
    </row>
    <row r="44" spans="1:16" s="31" customFormat="1" ht="38.25">
      <c r="A44" s="192">
        <v>105</v>
      </c>
      <c r="B44" s="255" t="s">
        <v>272</v>
      </c>
      <c r="C44" s="111"/>
      <c r="D44" s="84" t="s">
        <v>20</v>
      </c>
      <c r="E44" s="247">
        <v>8</v>
      </c>
      <c r="F44" s="80"/>
      <c r="G44" s="215"/>
      <c r="H44" s="291"/>
      <c r="I44" s="86">
        <f t="shared" ref="I44" si="50">G44/100*H44</f>
        <v>0</v>
      </c>
      <c r="J44" s="86">
        <f t="shared" ref="J44" si="51">G44+I44</f>
        <v>0</v>
      </c>
      <c r="K44" s="86">
        <f t="shared" ref="K44" si="52">E44*G44</f>
        <v>0</v>
      </c>
      <c r="L44" s="86">
        <f t="shared" ref="L44" si="53">K44/100*H44</f>
        <v>0</v>
      </c>
      <c r="M44" s="86">
        <f t="shared" ref="M44" si="54">K44+L44</f>
        <v>0</v>
      </c>
      <c r="O44" s="272" t="s">
        <v>275</v>
      </c>
    </row>
    <row r="45" spans="1:16" s="31" customFormat="1" ht="38.25">
      <c r="A45" s="194">
        <v>106</v>
      </c>
      <c r="B45" s="255" t="s">
        <v>273</v>
      </c>
      <c r="C45" s="224"/>
      <c r="D45" s="75" t="s">
        <v>20</v>
      </c>
      <c r="E45" s="174">
        <v>8</v>
      </c>
      <c r="F45" s="76"/>
      <c r="G45" s="223"/>
      <c r="H45" s="293"/>
      <c r="I45" s="77">
        <f t="shared" si="10"/>
        <v>0</v>
      </c>
      <c r="J45" s="77">
        <f t="shared" si="11"/>
        <v>0</v>
      </c>
      <c r="K45" s="77">
        <f t="shared" si="12"/>
        <v>0</v>
      </c>
      <c r="L45" s="77">
        <f t="shared" si="13"/>
        <v>0</v>
      </c>
      <c r="M45" s="77">
        <f t="shared" si="14"/>
        <v>0</v>
      </c>
      <c r="O45" s="272" t="s">
        <v>276</v>
      </c>
    </row>
    <row r="46" spans="1:16" ht="15.75" thickBot="1">
      <c r="A46" s="7"/>
      <c r="B46" s="8"/>
      <c r="C46" s="8"/>
      <c r="D46" s="8"/>
      <c r="E46" s="8"/>
      <c r="F46" s="7"/>
      <c r="G46" s="9"/>
      <c r="H46" s="9"/>
      <c r="I46" s="10"/>
      <c r="J46" s="10"/>
      <c r="K46" s="10"/>
      <c r="L46" s="10"/>
      <c r="M46" s="10"/>
      <c r="N46" s="7"/>
      <c r="O46" s="58"/>
      <c r="P46" s="7"/>
    </row>
    <row r="47" spans="1:16" ht="45.75" thickBot="1">
      <c r="A47" s="7"/>
      <c r="B47" s="8"/>
      <c r="C47" s="8"/>
      <c r="D47" s="8"/>
      <c r="E47" s="8"/>
      <c r="F47" s="7"/>
      <c r="G47" s="12"/>
      <c r="H47" s="12"/>
      <c r="I47" s="12"/>
      <c r="J47" s="12"/>
      <c r="K47" s="13">
        <f>SUM(K12:K46)</f>
        <v>0</v>
      </c>
      <c r="L47" s="14"/>
      <c r="M47" s="26">
        <f>SUM(M12:M46)</f>
        <v>0</v>
      </c>
      <c r="N47" s="30"/>
      <c r="O47" s="59" t="s">
        <v>53</v>
      </c>
      <c r="P47" s="7"/>
    </row>
    <row r="48" spans="1:16">
      <c r="A48" s="7"/>
      <c r="B48" s="8"/>
      <c r="C48" s="8"/>
      <c r="D48" s="8"/>
      <c r="E48" s="8"/>
      <c r="F48" s="7"/>
      <c r="G48" s="14"/>
      <c r="H48" s="9"/>
      <c r="I48" s="14"/>
      <c r="J48" s="14"/>
      <c r="K48" s="14"/>
      <c r="L48" s="14"/>
      <c r="M48" s="14"/>
      <c r="N48" s="7"/>
      <c r="O48" s="60"/>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3"/>
  <sheetViews>
    <sheetView topLeftCell="A70" zoomScale="85" zoomScaleNormal="85" zoomScaleSheetLayoutView="59" workbookViewId="0">
      <selection activeCell="C66" sqref="C66"/>
    </sheetView>
  </sheetViews>
  <sheetFormatPr defaultColWidth="9.140625" defaultRowHeight="1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1"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954</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52"/>
      <c r="P6" s="7"/>
    </row>
    <row r="7" spans="1:17" s="25" customFormat="1">
      <c r="A7" s="20" t="s">
        <v>0</v>
      </c>
      <c r="B7" s="20" t="s">
        <v>1</v>
      </c>
      <c r="C7" s="21" t="s">
        <v>2</v>
      </c>
      <c r="D7" s="21" t="s">
        <v>21</v>
      </c>
      <c r="E7" s="21" t="s">
        <v>3</v>
      </c>
      <c r="F7" s="17"/>
      <c r="G7" s="23" t="s">
        <v>22</v>
      </c>
      <c r="H7" s="22" t="s">
        <v>19</v>
      </c>
      <c r="I7" s="23" t="s">
        <v>4</v>
      </c>
      <c r="J7" s="22" t="s">
        <v>5</v>
      </c>
      <c r="K7" s="23" t="s">
        <v>6</v>
      </c>
      <c r="L7" s="22" t="s">
        <v>23</v>
      </c>
      <c r="M7" s="23" t="s">
        <v>7</v>
      </c>
      <c r="N7" s="28"/>
      <c r="O7" s="53" t="s">
        <v>24</v>
      </c>
      <c r="P7" s="29"/>
      <c r="Q7" s="27"/>
    </row>
    <row r="8" spans="1:17" s="19" customFormat="1" ht="15.75">
      <c r="A8" s="308" t="s">
        <v>939</v>
      </c>
      <c r="B8" s="309"/>
      <c r="C8" s="309"/>
      <c r="D8" s="309"/>
      <c r="E8" s="310"/>
      <c r="F8" s="18"/>
      <c r="G8" s="311" t="s">
        <v>8</v>
      </c>
      <c r="H8" s="312"/>
      <c r="I8" s="312"/>
      <c r="J8" s="313"/>
      <c r="K8" s="311" t="s">
        <v>9</v>
      </c>
      <c r="L8" s="312"/>
      <c r="M8" s="313"/>
      <c r="N8" s="18"/>
      <c r="O8" s="54"/>
      <c r="P8" s="18"/>
    </row>
    <row r="9" spans="1:17" s="19" customFormat="1" ht="60.75">
      <c r="A9" s="35" t="s">
        <v>13</v>
      </c>
      <c r="B9" s="36"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126" t="s">
        <v>0</v>
      </c>
      <c r="B10" s="126" t="s">
        <v>1</v>
      </c>
      <c r="C10" s="126" t="s">
        <v>2</v>
      </c>
      <c r="D10" s="126" t="s">
        <v>21</v>
      </c>
      <c r="E10" s="126" t="s">
        <v>3</v>
      </c>
      <c r="F10" s="45"/>
      <c r="G10" s="126" t="s">
        <v>22</v>
      </c>
      <c r="H10" s="126" t="s">
        <v>19</v>
      </c>
      <c r="I10" s="126" t="s">
        <v>25</v>
      </c>
      <c r="J10" s="126" t="s">
        <v>26</v>
      </c>
      <c r="K10" s="126" t="s">
        <v>27</v>
      </c>
      <c r="L10" s="126" t="s">
        <v>28</v>
      </c>
      <c r="M10" s="126" t="s">
        <v>29</v>
      </c>
      <c r="N10" s="43"/>
      <c r="O10" s="127" t="s">
        <v>24</v>
      </c>
    </row>
    <row r="11" spans="1:17">
      <c r="A11" s="128"/>
      <c r="B11" s="129"/>
      <c r="C11" s="121" t="s">
        <v>277</v>
      </c>
      <c r="D11" s="129"/>
      <c r="E11" s="134"/>
      <c r="F11" s="136"/>
      <c r="G11" s="135"/>
      <c r="H11" s="131"/>
      <c r="I11" s="130"/>
      <c r="J11" s="130"/>
      <c r="K11" s="130"/>
      <c r="L11" s="130"/>
      <c r="M11" s="130"/>
      <c r="N11" s="125"/>
      <c r="O11" s="65"/>
    </row>
    <row r="12" spans="1:17" ht="38.25">
      <c r="A12" s="192">
        <v>107</v>
      </c>
      <c r="B12" s="260" t="s">
        <v>281</v>
      </c>
      <c r="C12" s="111"/>
      <c r="D12" s="84" t="s">
        <v>20</v>
      </c>
      <c r="E12" s="145">
        <v>7</v>
      </c>
      <c r="F12" s="80"/>
      <c r="G12" s="215"/>
      <c r="H12" s="291"/>
      <c r="I12" s="86">
        <f>G12/100*H12</f>
        <v>0</v>
      </c>
      <c r="J12" s="86">
        <f>G12+I12</f>
        <v>0</v>
      </c>
      <c r="K12" s="86">
        <f>E12*G12</f>
        <v>0</v>
      </c>
      <c r="L12" s="86">
        <f>K12/100*H12</f>
        <v>0</v>
      </c>
      <c r="M12" s="86">
        <f>K12+L12</f>
        <v>0</v>
      </c>
      <c r="N12" s="31"/>
      <c r="O12" s="140" t="s">
        <v>286</v>
      </c>
    </row>
    <row r="13" spans="1:17" ht="25.5">
      <c r="A13" s="192">
        <v>108</v>
      </c>
      <c r="B13" s="260" t="s">
        <v>282</v>
      </c>
      <c r="C13" s="111"/>
      <c r="D13" s="84" t="s">
        <v>20</v>
      </c>
      <c r="E13" s="145">
        <v>10</v>
      </c>
      <c r="F13" s="80"/>
      <c r="G13" s="215"/>
      <c r="H13" s="291"/>
      <c r="I13" s="86">
        <f>G13/100*H13</f>
        <v>0</v>
      </c>
      <c r="J13" s="86">
        <f>G13+I13</f>
        <v>0</v>
      </c>
      <c r="K13" s="86">
        <f>E13*G13</f>
        <v>0</v>
      </c>
      <c r="L13" s="86">
        <f>K13/100*H13</f>
        <v>0</v>
      </c>
      <c r="M13" s="86">
        <f>K13+L13</f>
        <v>0</v>
      </c>
      <c r="N13" s="31"/>
      <c r="O13" s="140" t="s">
        <v>287</v>
      </c>
    </row>
    <row r="14" spans="1:17">
      <c r="A14" s="73"/>
      <c r="B14" s="90"/>
      <c r="C14" s="42" t="s">
        <v>278</v>
      </c>
      <c r="D14" s="74"/>
      <c r="E14" s="146"/>
      <c r="F14" s="82"/>
      <c r="G14" s="214"/>
      <c r="H14" s="290"/>
      <c r="I14" s="83"/>
      <c r="J14" s="83"/>
      <c r="K14" s="83"/>
      <c r="L14" s="83"/>
      <c r="M14" s="83"/>
      <c r="O14" s="90"/>
    </row>
    <row r="15" spans="1:17" ht="38.25">
      <c r="A15" s="192">
        <v>109</v>
      </c>
      <c r="B15" s="260" t="s">
        <v>283</v>
      </c>
      <c r="C15" s="111"/>
      <c r="D15" s="84" t="s">
        <v>20</v>
      </c>
      <c r="E15" s="145">
        <v>25</v>
      </c>
      <c r="F15" s="80"/>
      <c r="G15" s="215"/>
      <c r="H15" s="291"/>
      <c r="I15" s="86">
        <f t="shared" ref="I15:I29" si="0">G15/100*H15</f>
        <v>0</v>
      </c>
      <c r="J15" s="86">
        <f t="shared" ref="J15:J29" si="1">G15+I15</f>
        <v>0</v>
      </c>
      <c r="K15" s="86">
        <f t="shared" ref="K15:K29" si="2">E15*G15</f>
        <v>0</v>
      </c>
      <c r="L15" s="86">
        <f t="shared" ref="L15:L29" si="3">K15/100*H15</f>
        <v>0</v>
      </c>
      <c r="M15" s="86">
        <f t="shared" ref="M15:M30" si="4">K15+L15</f>
        <v>0</v>
      </c>
      <c r="N15" s="31"/>
      <c r="O15" s="140" t="s">
        <v>288</v>
      </c>
    </row>
    <row r="16" spans="1:17" ht="25.5">
      <c r="A16" s="192">
        <v>110</v>
      </c>
      <c r="B16" s="260" t="s">
        <v>284</v>
      </c>
      <c r="C16" s="111"/>
      <c r="D16" s="84" t="s">
        <v>20</v>
      </c>
      <c r="E16" s="145">
        <v>25</v>
      </c>
      <c r="F16" s="80"/>
      <c r="G16" s="215"/>
      <c r="H16" s="291"/>
      <c r="I16" s="86">
        <f t="shared" si="0"/>
        <v>0</v>
      </c>
      <c r="J16" s="86">
        <f t="shared" si="1"/>
        <v>0</v>
      </c>
      <c r="K16" s="86">
        <f t="shared" si="2"/>
        <v>0</v>
      </c>
      <c r="L16" s="86">
        <f t="shared" si="3"/>
        <v>0</v>
      </c>
      <c r="M16" s="86">
        <f t="shared" si="4"/>
        <v>0</v>
      </c>
      <c r="N16" s="31"/>
      <c r="O16" s="140" t="s">
        <v>289</v>
      </c>
    </row>
    <row r="17" spans="1:15" s="31" customFormat="1" ht="25.5">
      <c r="A17" s="192">
        <v>111</v>
      </c>
      <c r="B17" s="260" t="s">
        <v>285</v>
      </c>
      <c r="C17" s="111"/>
      <c r="D17" s="84" t="s">
        <v>20</v>
      </c>
      <c r="E17" s="145">
        <v>20</v>
      </c>
      <c r="F17" s="80"/>
      <c r="G17" s="215"/>
      <c r="H17" s="291"/>
      <c r="I17" s="86">
        <f t="shared" si="0"/>
        <v>0</v>
      </c>
      <c r="J17" s="86">
        <f t="shared" si="1"/>
        <v>0</v>
      </c>
      <c r="K17" s="86">
        <f t="shared" si="2"/>
        <v>0</v>
      </c>
      <c r="L17" s="86">
        <f t="shared" si="3"/>
        <v>0</v>
      </c>
      <c r="M17" s="86">
        <f t="shared" si="4"/>
        <v>0</v>
      </c>
      <c r="O17" s="140" t="s">
        <v>290</v>
      </c>
    </row>
    <row r="18" spans="1:15" s="31" customFormat="1">
      <c r="A18" s="73"/>
      <c r="B18" s="90"/>
      <c r="C18" s="42" t="s">
        <v>279</v>
      </c>
      <c r="D18" s="74"/>
      <c r="E18" s="146"/>
      <c r="F18" s="82"/>
      <c r="G18" s="214"/>
      <c r="H18" s="290"/>
      <c r="I18" s="83"/>
      <c r="J18" s="83"/>
      <c r="K18" s="83"/>
      <c r="L18" s="83"/>
      <c r="M18" s="83"/>
      <c r="N18" s="5"/>
      <c r="O18" s="90"/>
    </row>
    <row r="19" spans="1:15" s="31" customFormat="1" ht="25.5">
      <c r="A19" s="192">
        <v>112</v>
      </c>
      <c r="B19" s="260" t="s">
        <v>297</v>
      </c>
      <c r="C19" s="111"/>
      <c r="D19" s="84" t="s">
        <v>20</v>
      </c>
      <c r="E19" s="145">
        <v>20</v>
      </c>
      <c r="F19" s="80"/>
      <c r="G19" s="215"/>
      <c r="H19" s="291"/>
      <c r="I19" s="86">
        <f t="shared" si="0"/>
        <v>0</v>
      </c>
      <c r="J19" s="86">
        <f t="shared" si="1"/>
        <v>0</v>
      </c>
      <c r="K19" s="86">
        <f t="shared" si="2"/>
        <v>0</v>
      </c>
      <c r="L19" s="86">
        <f t="shared" si="3"/>
        <v>0</v>
      </c>
      <c r="M19" s="86">
        <f t="shared" si="4"/>
        <v>0</v>
      </c>
      <c r="O19" s="140" t="s">
        <v>291</v>
      </c>
    </row>
    <row r="20" spans="1:15" s="31" customFormat="1" ht="38.25">
      <c r="A20" s="192">
        <v>113</v>
      </c>
      <c r="B20" s="260" t="s">
        <v>298</v>
      </c>
      <c r="C20" s="111"/>
      <c r="D20" s="84" t="s">
        <v>20</v>
      </c>
      <c r="E20" s="145">
        <v>15</v>
      </c>
      <c r="F20" s="80"/>
      <c r="G20" s="215"/>
      <c r="H20" s="291"/>
      <c r="I20" s="86">
        <f t="shared" si="0"/>
        <v>0</v>
      </c>
      <c r="J20" s="86">
        <f t="shared" si="1"/>
        <v>0</v>
      </c>
      <c r="K20" s="86">
        <f t="shared" si="2"/>
        <v>0</v>
      </c>
      <c r="L20" s="86">
        <f t="shared" si="3"/>
        <v>0</v>
      </c>
      <c r="M20" s="86">
        <f t="shared" si="4"/>
        <v>0</v>
      </c>
      <c r="O20" s="140" t="s">
        <v>292</v>
      </c>
    </row>
    <row r="21" spans="1:15" s="31" customFormat="1" ht="25.5">
      <c r="A21" s="192">
        <v>114</v>
      </c>
      <c r="B21" s="260" t="s">
        <v>299</v>
      </c>
      <c r="C21" s="111"/>
      <c r="D21" s="84" t="s">
        <v>20</v>
      </c>
      <c r="E21" s="145">
        <v>20</v>
      </c>
      <c r="F21" s="80"/>
      <c r="G21" s="215"/>
      <c r="H21" s="291"/>
      <c r="I21" s="86">
        <f t="shared" si="0"/>
        <v>0</v>
      </c>
      <c r="J21" s="86">
        <f t="shared" si="1"/>
        <v>0</v>
      </c>
      <c r="K21" s="86">
        <f t="shared" si="2"/>
        <v>0</v>
      </c>
      <c r="L21" s="86">
        <f t="shared" si="3"/>
        <v>0</v>
      </c>
      <c r="M21" s="86">
        <f t="shared" si="4"/>
        <v>0</v>
      </c>
      <c r="O21" s="140" t="s">
        <v>293</v>
      </c>
    </row>
    <row r="22" spans="1:15" s="31" customFormat="1">
      <c r="A22" s="73"/>
      <c r="B22" s="90"/>
      <c r="C22" s="42" t="s">
        <v>280</v>
      </c>
      <c r="D22" s="74"/>
      <c r="E22" s="146"/>
      <c r="F22" s="82"/>
      <c r="G22" s="214"/>
      <c r="H22" s="290"/>
      <c r="I22" s="83"/>
      <c r="J22" s="83"/>
      <c r="K22" s="83"/>
      <c r="L22" s="83"/>
      <c r="M22" s="278">
        <f t="shared" si="4"/>
        <v>0</v>
      </c>
      <c r="N22" s="5"/>
      <c r="O22" s="90"/>
    </row>
    <row r="23" spans="1:15" s="31" customFormat="1" ht="38.25">
      <c r="A23" s="192">
        <v>115</v>
      </c>
      <c r="B23" s="260" t="s">
        <v>294</v>
      </c>
      <c r="C23" s="230"/>
      <c r="D23" s="75" t="s">
        <v>20</v>
      </c>
      <c r="E23" s="145">
        <v>15</v>
      </c>
      <c r="F23" s="80"/>
      <c r="G23" s="223"/>
      <c r="H23" s="291"/>
      <c r="I23" s="86">
        <f t="shared" si="0"/>
        <v>0</v>
      </c>
      <c r="J23" s="86">
        <f t="shared" si="1"/>
        <v>0</v>
      </c>
      <c r="K23" s="86">
        <f t="shared" si="2"/>
        <v>0</v>
      </c>
      <c r="L23" s="86">
        <f t="shared" si="3"/>
        <v>0</v>
      </c>
      <c r="M23" s="86">
        <f t="shared" si="4"/>
        <v>0</v>
      </c>
      <c r="O23" s="140" t="s">
        <v>300</v>
      </c>
    </row>
    <row r="24" spans="1:15" s="31" customFormat="1" ht="38.25">
      <c r="A24" s="192">
        <v>116</v>
      </c>
      <c r="B24" s="260" t="s">
        <v>295</v>
      </c>
      <c r="C24" s="230"/>
      <c r="D24" s="75" t="s">
        <v>20</v>
      </c>
      <c r="E24" s="145">
        <v>15</v>
      </c>
      <c r="F24" s="80"/>
      <c r="G24" s="223"/>
      <c r="H24" s="291"/>
      <c r="I24" s="86">
        <f t="shared" si="0"/>
        <v>0</v>
      </c>
      <c r="J24" s="86">
        <f t="shared" si="1"/>
        <v>0</v>
      </c>
      <c r="K24" s="86">
        <f t="shared" si="2"/>
        <v>0</v>
      </c>
      <c r="L24" s="86">
        <f t="shared" si="3"/>
        <v>0</v>
      </c>
      <c r="M24" s="86">
        <f t="shared" si="4"/>
        <v>0</v>
      </c>
      <c r="O24" s="140" t="s">
        <v>301</v>
      </c>
    </row>
    <row r="25" spans="1:15" s="31" customFormat="1" ht="25.5">
      <c r="A25" s="198">
        <v>117</v>
      </c>
      <c r="B25" s="260" t="s">
        <v>296</v>
      </c>
      <c r="C25" s="222"/>
      <c r="D25" s="75" t="s">
        <v>20</v>
      </c>
      <c r="E25" s="147">
        <v>20</v>
      </c>
      <c r="F25" s="80"/>
      <c r="G25" s="223"/>
      <c r="H25" s="295"/>
      <c r="I25" s="86">
        <f t="shared" si="0"/>
        <v>0</v>
      </c>
      <c r="J25" s="86">
        <f t="shared" si="1"/>
        <v>0</v>
      </c>
      <c r="K25" s="86">
        <f t="shared" si="2"/>
        <v>0</v>
      </c>
      <c r="L25" s="86">
        <f t="shared" si="3"/>
        <v>0</v>
      </c>
      <c r="M25" s="86">
        <f t="shared" si="4"/>
        <v>0</v>
      </c>
      <c r="O25" s="140" t="s">
        <v>302</v>
      </c>
    </row>
    <row r="26" spans="1:15" s="31" customFormat="1">
      <c r="A26" s="73"/>
      <c r="B26" s="90"/>
      <c r="C26" s="42" t="s">
        <v>385</v>
      </c>
      <c r="D26" s="74"/>
      <c r="E26" s="146"/>
      <c r="F26" s="82"/>
      <c r="G26" s="214"/>
      <c r="H26" s="290"/>
      <c r="I26" s="83"/>
      <c r="J26" s="83"/>
      <c r="K26" s="83"/>
      <c r="L26" s="83"/>
      <c r="M26" s="279">
        <f t="shared" si="4"/>
        <v>0</v>
      </c>
      <c r="N26" s="44"/>
      <c r="O26" s="156"/>
    </row>
    <row r="27" spans="1:15" s="31" customFormat="1" ht="25.5">
      <c r="A27" s="194">
        <v>118</v>
      </c>
      <c r="B27" s="260" t="s">
        <v>303</v>
      </c>
      <c r="C27" s="224"/>
      <c r="D27" s="75" t="s">
        <v>20</v>
      </c>
      <c r="E27" s="148">
        <v>10</v>
      </c>
      <c r="F27" s="96"/>
      <c r="G27" s="223"/>
      <c r="H27" s="293"/>
      <c r="I27" s="86">
        <f t="shared" si="0"/>
        <v>0</v>
      </c>
      <c r="J27" s="86">
        <f t="shared" si="1"/>
        <v>0</v>
      </c>
      <c r="K27" s="86">
        <f t="shared" si="2"/>
        <v>0</v>
      </c>
      <c r="L27" s="86">
        <f t="shared" si="3"/>
        <v>0</v>
      </c>
      <c r="M27" s="86">
        <f t="shared" si="4"/>
        <v>0</v>
      </c>
      <c r="N27" s="51"/>
      <c r="O27" s="141" t="s">
        <v>304</v>
      </c>
    </row>
    <row r="28" spans="1:15" s="31" customFormat="1">
      <c r="A28" s="73"/>
      <c r="B28" s="90"/>
      <c r="C28" s="42" t="s">
        <v>386</v>
      </c>
      <c r="D28" s="74"/>
      <c r="E28" s="146"/>
      <c r="F28" s="82"/>
      <c r="G28" s="214"/>
      <c r="H28" s="290"/>
      <c r="I28" s="83"/>
      <c r="J28" s="83"/>
      <c r="K28" s="83"/>
      <c r="L28" s="83"/>
      <c r="M28" s="280">
        <f t="shared" si="4"/>
        <v>0</v>
      </c>
      <c r="N28" s="44"/>
      <c r="O28" s="155"/>
    </row>
    <row r="29" spans="1:15" s="31" customFormat="1" ht="38.25">
      <c r="A29" s="199">
        <v>119</v>
      </c>
      <c r="B29" s="260" t="s">
        <v>305</v>
      </c>
      <c r="C29" s="231"/>
      <c r="D29" s="132" t="s">
        <v>20</v>
      </c>
      <c r="E29" s="149">
        <v>10</v>
      </c>
      <c r="F29" s="103"/>
      <c r="G29" s="232"/>
      <c r="H29" s="299"/>
      <c r="I29" s="86">
        <f t="shared" si="0"/>
        <v>0</v>
      </c>
      <c r="J29" s="86">
        <f t="shared" si="1"/>
        <v>0</v>
      </c>
      <c r="K29" s="86">
        <f t="shared" si="2"/>
        <v>0</v>
      </c>
      <c r="L29" s="86">
        <f t="shared" si="3"/>
        <v>0</v>
      </c>
      <c r="M29" s="86">
        <f t="shared" si="4"/>
        <v>0</v>
      </c>
      <c r="N29" s="62"/>
      <c r="O29" s="142" t="s">
        <v>307</v>
      </c>
    </row>
    <row r="30" spans="1:15" s="31" customFormat="1" ht="38.25">
      <c r="A30" s="194">
        <v>120</v>
      </c>
      <c r="B30" s="260" t="s">
        <v>306</v>
      </c>
      <c r="C30" s="224"/>
      <c r="D30" s="75" t="s">
        <v>20</v>
      </c>
      <c r="E30" s="148">
        <v>15</v>
      </c>
      <c r="F30" s="137"/>
      <c r="G30" s="223"/>
      <c r="H30" s="293"/>
      <c r="I30" s="77">
        <f t="shared" ref="I30" si="5">G30/100*H30</f>
        <v>0</v>
      </c>
      <c r="J30" s="77">
        <f t="shared" ref="J30" si="6">G30+I30</f>
        <v>0</v>
      </c>
      <c r="K30" s="77">
        <f t="shared" ref="K30" si="7">E30*G30</f>
        <v>0</v>
      </c>
      <c r="L30" s="77">
        <f t="shared" ref="L30" si="8">K30/100*H30</f>
        <v>0</v>
      </c>
      <c r="M30" s="154">
        <f t="shared" si="4"/>
        <v>0</v>
      </c>
      <c r="N30" s="62"/>
      <c r="O30" s="141" t="s">
        <v>308</v>
      </c>
    </row>
    <row r="31" spans="1:15" s="31" customFormat="1">
      <c r="A31" s="116"/>
      <c r="B31" s="117"/>
      <c r="C31" s="64" t="s">
        <v>387</v>
      </c>
      <c r="D31" s="118"/>
      <c r="E31" s="150"/>
      <c r="F31" s="138"/>
      <c r="G31" s="233"/>
      <c r="H31" s="297"/>
      <c r="I31" s="119"/>
      <c r="J31" s="119"/>
      <c r="K31" s="119"/>
      <c r="L31" s="119"/>
      <c r="M31" s="157"/>
      <c r="N31" s="44"/>
      <c r="O31" s="158"/>
    </row>
    <row r="32" spans="1:15" s="31" customFormat="1" ht="38.25">
      <c r="A32" s="194">
        <v>121</v>
      </c>
      <c r="B32" s="260" t="s">
        <v>309</v>
      </c>
      <c r="C32" s="211"/>
      <c r="D32" s="75" t="s">
        <v>20</v>
      </c>
      <c r="E32" s="148">
        <v>10</v>
      </c>
      <c r="F32" s="139"/>
      <c r="G32" s="223"/>
      <c r="H32" s="293"/>
      <c r="I32" s="77">
        <f t="shared" ref="I32:I35" si="9">G32/100*H32</f>
        <v>0</v>
      </c>
      <c r="J32" s="77">
        <f t="shared" ref="J32:J35" si="10">G32+I32</f>
        <v>0</v>
      </c>
      <c r="K32" s="77">
        <f t="shared" ref="K32:K35" si="11">E32*G32</f>
        <v>0</v>
      </c>
      <c r="L32" s="77">
        <f t="shared" ref="L32:L35" si="12">K32/100*H32</f>
        <v>0</v>
      </c>
      <c r="M32" s="154">
        <f t="shared" ref="M32:M35" si="13">K32+L32</f>
        <v>0</v>
      </c>
      <c r="N32" s="62"/>
      <c r="O32" s="141" t="s">
        <v>313</v>
      </c>
    </row>
    <row r="33" spans="1:15" s="31" customFormat="1" ht="38.25">
      <c r="A33" s="198">
        <v>122</v>
      </c>
      <c r="B33" s="260" t="s">
        <v>310</v>
      </c>
      <c r="C33" s="226"/>
      <c r="D33" s="84" t="s">
        <v>20</v>
      </c>
      <c r="E33" s="145">
        <v>10</v>
      </c>
      <c r="F33" s="80"/>
      <c r="G33" s="215"/>
      <c r="H33" s="291"/>
      <c r="I33" s="86">
        <f t="shared" si="9"/>
        <v>0</v>
      </c>
      <c r="J33" s="86">
        <f t="shared" si="10"/>
        <v>0</v>
      </c>
      <c r="K33" s="86">
        <f t="shared" si="11"/>
        <v>0</v>
      </c>
      <c r="L33" s="86">
        <f t="shared" si="12"/>
        <v>0</v>
      </c>
      <c r="M33" s="86">
        <f t="shared" si="13"/>
        <v>0</v>
      </c>
      <c r="O33" s="141" t="s">
        <v>314</v>
      </c>
    </row>
    <row r="34" spans="1:15" s="31" customFormat="1" ht="38.25">
      <c r="A34" s="192">
        <v>123</v>
      </c>
      <c r="B34" s="260" t="s">
        <v>311</v>
      </c>
      <c r="C34" s="111"/>
      <c r="D34" s="84" t="s">
        <v>20</v>
      </c>
      <c r="E34" s="145">
        <v>20</v>
      </c>
      <c r="F34" s="80"/>
      <c r="G34" s="215"/>
      <c r="H34" s="291"/>
      <c r="I34" s="86">
        <f t="shared" si="9"/>
        <v>0</v>
      </c>
      <c r="J34" s="86">
        <f t="shared" si="10"/>
        <v>0</v>
      </c>
      <c r="K34" s="86">
        <f t="shared" si="11"/>
        <v>0</v>
      </c>
      <c r="L34" s="86">
        <f t="shared" si="12"/>
        <v>0</v>
      </c>
      <c r="M34" s="86">
        <f t="shared" si="13"/>
        <v>0</v>
      </c>
      <c r="O34" s="141" t="s">
        <v>315</v>
      </c>
    </row>
    <row r="35" spans="1:15" s="31" customFormat="1" ht="38.25">
      <c r="A35" s="191">
        <v>124</v>
      </c>
      <c r="B35" s="260" t="s">
        <v>312</v>
      </c>
      <c r="C35" s="208"/>
      <c r="D35" s="78" t="s">
        <v>20</v>
      </c>
      <c r="E35" s="151">
        <v>20</v>
      </c>
      <c r="F35" s="80"/>
      <c r="G35" s="213"/>
      <c r="H35" s="289"/>
      <c r="I35" s="81">
        <f t="shared" si="9"/>
        <v>0</v>
      </c>
      <c r="J35" s="81">
        <f t="shared" si="10"/>
        <v>0</v>
      </c>
      <c r="K35" s="81">
        <f t="shared" si="11"/>
        <v>0</v>
      </c>
      <c r="L35" s="81">
        <f t="shared" si="12"/>
        <v>0</v>
      </c>
      <c r="M35" s="81">
        <f t="shared" si="13"/>
        <v>0</v>
      </c>
      <c r="O35" s="143" t="s">
        <v>316</v>
      </c>
    </row>
    <row r="36" spans="1:15" s="31" customFormat="1">
      <c r="A36" s="120"/>
      <c r="B36" s="112"/>
      <c r="C36" s="121" t="s">
        <v>388</v>
      </c>
      <c r="D36" s="122"/>
      <c r="E36" s="152"/>
      <c r="F36" s="138"/>
      <c r="G36" s="234"/>
      <c r="H36" s="298"/>
      <c r="I36" s="124"/>
      <c r="J36" s="124"/>
      <c r="K36" s="124"/>
      <c r="L36" s="124"/>
      <c r="M36" s="159"/>
      <c r="N36" s="44"/>
      <c r="O36" s="155"/>
    </row>
    <row r="37" spans="1:15" s="31" customFormat="1" ht="38.25">
      <c r="A37" s="192">
        <v>125</v>
      </c>
      <c r="B37" s="260" t="s">
        <v>317</v>
      </c>
      <c r="C37" s="111"/>
      <c r="D37" s="84" t="s">
        <v>20</v>
      </c>
      <c r="E37" s="145">
        <v>5</v>
      </c>
      <c r="F37" s="80"/>
      <c r="G37" s="215"/>
      <c r="H37" s="291"/>
      <c r="I37" s="86">
        <f t="shared" ref="I37:I80" si="14">G37/100*H37</f>
        <v>0</v>
      </c>
      <c r="J37" s="86">
        <f t="shared" ref="J37:J80" si="15">G37+I37</f>
        <v>0</v>
      </c>
      <c r="K37" s="86">
        <f t="shared" ref="K37:K80" si="16">E37*G37</f>
        <v>0</v>
      </c>
      <c r="L37" s="86">
        <f t="shared" ref="L37:L80" si="17">K37/100*H37</f>
        <v>0</v>
      </c>
      <c r="M37" s="86">
        <f t="shared" ref="M37:M80" si="18">K37+L37</f>
        <v>0</v>
      </c>
      <c r="O37" s="141" t="s">
        <v>319</v>
      </c>
    </row>
    <row r="38" spans="1:15" s="31" customFormat="1" ht="38.25">
      <c r="A38" s="191">
        <v>126</v>
      </c>
      <c r="B38" s="260" t="s">
        <v>318</v>
      </c>
      <c r="C38" s="208"/>
      <c r="D38" s="78" t="s">
        <v>20</v>
      </c>
      <c r="E38" s="151">
        <v>10</v>
      </c>
      <c r="F38" s="80"/>
      <c r="G38" s="213"/>
      <c r="H38" s="289"/>
      <c r="I38" s="154">
        <f t="shared" si="14"/>
        <v>0</v>
      </c>
      <c r="J38" s="154">
        <f t="shared" si="15"/>
        <v>0</v>
      </c>
      <c r="K38" s="154">
        <f t="shared" si="16"/>
        <v>0</v>
      </c>
      <c r="L38" s="154">
        <f t="shared" si="17"/>
        <v>0</v>
      </c>
      <c r="M38" s="154">
        <f t="shared" si="18"/>
        <v>0</v>
      </c>
      <c r="O38" s="141" t="s">
        <v>320</v>
      </c>
    </row>
    <row r="39" spans="1:15" s="31" customFormat="1">
      <c r="A39" s="120"/>
      <c r="B39" s="112"/>
      <c r="C39" s="121" t="s">
        <v>389</v>
      </c>
      <c r="D39" s="122"/>
      <c r="E39" s="152"/>
      <c r="F39" s="138"/>
      <c r="G39" s="234"/>
      <c r="H39" s="298"/>
      <c r="I39" s="124"/>
      <c r="J39" s="124"/>
      <c r="K39" s="124"/>
      <c r="L39" s="124"/>
      <c r="M39" s="159"/>
      <c r="N39" s="44"/>
      <c r="O39" s="156"/>
    </row>
    <row r="40" spans="1:15" s="31" customFormat="1" ht="38.25">
      <c r="A40" s="192">
        <v>127</v>
      </c>
      <c r="B40" s="260" t="s">
        <v>321</v>
      </c>
      <c r="C40" s="111"/>
      <c r="D40" s="75" t="s">
        <v>20</v>
      </c>
      <c r="E40" s="145">
        <v>5</v>
      </c>
      <c r="F40" s="80"/>
      <c r="G40" s="223"/>
      <c r="H40" s="291"/>
      <c r="I40" s="154">
        <f t="shared" si="14"/>
        <v>0</v>
      </c>
      <c r="J40" s="154">
        <f t="shared" si="15"/>
        <v>0</v>
      </c>
      <c r="K40" s="154">
        <f t="shared" si="16"/>
        <v>0</v>
      </c>
      <c r="L40" s="154">
        <f t="shared" si="17"/>
        <v>0</v>
      </c>
      <c r="M40" s="154">
        <f t="shared" si="18"/>
        <v>0</v>
      </c>
      <c r="O40" s="141" t="s">
        <v>329</v>
      </c>
    </row>
    <row r="41" spans="1:15" s="31" customFormat="1" ht="38.25">
      <c r="A41" s="192">
        <v>128</v>
      </c>
      <c r="B41" s="260" t="s">
        <v>322</v>
      </c>
      <c r="C41" s="111"/>
      <c r="D41" s="75" t="s">
        <v>20</v>
      </c>
      <c r="E41" s="145">
        <v>5</v>
      </c>
      <c r="F41" s="80"/>
      <c r="G41" s="223"/>
      <c r="H41" s="291"/>
      <c r="I41" s="154">
        <f t="shared" si="14"/>
        <v>0</v>
      </c>
      <c r="J41" s="154">
        <f t="shared" si="15"/>
        <v>0</v>
      </c>
      <c r="K41" s="154">
        <f t="shared" si="16"/>
        <v>0</v>
      </c>
      <c r="L41" s="154">
        <f t="shared" si="17"/>
        <v>0</v>
      </c>
      <c r="M41" s="154">
        <f t="shared" si="18"/>
        <v>0</v>
      </c>
      <c r="O41" s="141" t="s">
        <v>330</v>
      </c>
    </row>
    <row r="42" spans="1:15" s="31" customFormat="1" ht="38.25">
      <c r="A42" s="192">
        <v>129</v>
      </c>
      <c r="B42" s="260" t="s">
        <v>323</v>
      </c>
      <c r="C42" s="111"/>
      <c r="D42" s="75" t="s">
        <v>20</v>
      </c>
      <c r="E42" s="145">
        <v>10</v>
      </c>
      <c r="F42" s="80"/>
      <c r="G42" s="223"/>
      <c r="H42" s="291"/>
      <c r="I42" s="154">
        <f t="shared" si="14"/>
        <v>0</v>
      </c>
      <c r="J42" s="154">
        <f t="shared" si="15"/>
        <v>0</v>
      </c>
      <c r="K42" s="154">
        <f t="shared" si="16"/>
        <v>0</v>
      </c>
      <c r="L42" s="154">
        <f t="shared" si="17"/>
        <v>0</v>
      </c>
      <c r="M42" s="154">
        <f t="shared" si="18"/>
        <v>0</v>
      </c>
      <c r="O42" s="141" t="s">
        <v>331</v>
      </c>
    </row>
    <row r="43" spans="1:15" s="31" customFormat="1" ht="38.25">
      <c r="A43" s="192">
        <v>130</v>
      </c>
      <c r="B43" s="260" t="s">
        <v>324</v>
      </c>
      <c r="C43" s="111"/>
      <c r="D43" s="75" t="s">
        <v>20</v>
      </c>
      <c r="E43" s="145">
        <v>10</v>
      </c>
      <c r="F43" s="80"/>
      <c r="G43" s="223"/>
      <c r="H43" s="291"/>
      <c r="I43" s="154">
        <f t="shared" si="14"/>
        <v>0</v>
      </c>
      <c r="J43" s="154">
        <f t="shared" si="15"/>
        <v>0</v>
      </c>
      <c r="K43" s="154">
        <f t="shared" si="16"/>
        <v>0</v>
      </c>
      <c r="L43" s="154">
        <f t="shared" si="17"/>
        <v>0</v>
      </c>
      <c r="M43" s="154">
        <f t="shared" si="18"/>
        <v>0</v>
      </c>
      <c r="O43" s="144" t="s">
        <v>332</v>
      </c>
    </row>
    <row r="44" spans="1:15" s="31" customFormat="1" ht="25.5">
      <c r="A44" s="192">
        <v>131</v>
      </c>
      <c r="B44" s="260" t="s">
        <v>325</v>
      </c>
      <c r="C44" s="111"/>
      <c r="D44" s="75" t="s">
        <v>20</v>
      </c>
      <c r="E44" s="145">
        <v>8</v>
      </c>
      <c r="F44" s="80"/>
      <c r="G44" s="223"/>
      <c r="H44" s="291"/>
      <c r="I44" s="154">
        <f t="shared" si="14"/>
        <v>0</v>
      </c>
      <c r="J44" s="154">
        <f t="shared" si="15"/>
        <v>0</v>
      </c>
      <c r="K44" s="154">
        <f t="shared" si="16"/>
        <v>0</v>
      </c>
      <c r="L44" s="154">
        <f t="shared" si="17"/>
        <v>0</v>
      </c>
      <c r="M44" s="154">
        <f t="shared" si="18"/>
        <v>0</v>
      </c>
      <c r="O44" s="144" t="s">
        <v>333</v>
      </c>
    </row>
    <row r="45" spans="1:15" s="31" customFormat="1" ht="25.5">
      <c r="A45" s="192">
        <v>132</v>
      </c>
      <c r="B45" s="260" t="s">
        <v>326</v>
      </c>
      <c r="C45" s="111"/>
      <c r="D45" s="75" t="s">
        <v>20</v>
      </c>
      <c r="E45" s="145">
        <v>8</v>
      </c>
      <c r="F45" s="80"/>
      <c r="G45" s="223"/>
      <c r="H45" s="291"/>
      <c r="I45" s="154">
        <f t="shared" si="14"/>
        <v>0</v>
      </c>
      <c r="J45" s="154">
        <f t="shared" si="15"/>
        <v>0</v>
      </c>
      <c r="K45" s="154">
        <f t="shared" si="16"/>
        <v>0</v>
      </c>
      <c r="L45" s="154">
        <f t="shared" si="17"/>
        <v>0</v>
      </c>
      <c r="M45" s="154">
        <f t="shared" si="18"/>
        <v>0</v>
      </c>
      <c r="O45" s="144" t="s">
        <v>334</v>
      </c>
    </row>
    <row r="46" spans="1:15" s="31" customFormat="1" ht="38.25">
      <c r="A46" s="192">
        <v>133</v>
      </c>
      <c r="B46" s="260" t="s">
        <v>327</v>
      </c>
      <c r="C46" s="111"/>
      <c r="D46" s="75" t="s">
        <v>20</v>
      </c>
      <c r="E46" s="145">
        <v>8</v>
      </c>
      <c r="F46" s="80"/>
      <c r="G46" s="223"/>
      <c r="H46" s="291"/>
      <c r="I46" s="154">
        <f t="shared" si="14"/>
        <v>0</v>
      </c>
      <c r="J46" s="154">
        <f t="shared" si="15"/>
        <v>0</v>
      </c>
      <c r="K46" s="154">
        <f t="shared" si="16"/>
        <v>0</v>
      </c>
      <c r="L46" s="154">
        <f t="shared" si="17"/>
        <v>0</v>
      </c>
      <c r="M46" s="154">
        <f t="shared" si="18"/>
        <v>0</v>
      </c>
      <c r="O46" s="144" t="s">
        <v>335</v>
      </c>
    </row>
    <row r="47" spans="1:15" s="31" customFormat="1" ht="38.25">
      <c r="A47" s="192">
        <v>134</v>
      </c>
      <c r="B47" s="260" t="s">
        <v>328</v>
      </c>
      <c r="C47" s="111"/>
      <c r="D47" s="75" t="s">
        <v>20</v>
      </c>
      <c r="E47" s="145">
        <v>8</v>
      </c>
      <c r="F47" s="80"/>
      <c r="G47" s="223"/>
      <c r="H47" s="291"/>
      <c r="I47" s="154">
        <f t="shared" si="14"/>
        <v>0</v>
      </c>
      <c r="J47" s="154">
        <f t="shared" si="15"/>
        <v>0</v>
      </c>
      <c r="K47" s="154">
        <f t="shared" si="16"/>
        <v>0</v>
      </c>
      <c r="L47" s="154">
        <f t="shared" si="17"/>
        <v>0</v>
      </c>
      <c r="M47" s="154">
        <f t="shared" si="18"/>
        <v>0</v>
      </c>
      <c r="O47" s="144" t="s">
        <v>336</v>
      </c>
    </row>
    <row r="48" spans="1:15" s="31" customFormat="1">
      <c r="A48" s="120"/>
      <c r="B48" s="112"/>
      <c r="C48" s="121" t="s">
        <v>390</v>
      </c>
      <c r="D48" s="122"/>
      <c r="E48" s="152"/>
      <c r="F48" s="138"/>
      <c r="G48" s="234"/>
      <c r="H48" s="298"/>
      <c r="I48" s="124"/>
      <c r="J48" s="124"/>
      <c r="K48" s="124"/>
      <c r="L48" s="124"/>
      <c r="M48" s="159"/>
      <c r="N48" s="44"/>
      <c r="O48" s="156"/>
    </row>
    <row r="49" spans="1:16" s="31" customFormat="1" ht="38.25">
      <c r="A49" s="192">
        <v>135</v>
      </c>
      <c r="B49" s="260" t="s">
        <v>337</v>
      </c>
      <c r="C49" s="111"/>
      <c r="D49" s="84" t="s">
        <v>20</v>
      </c>
      <c r="E49" s="145">
        <v>4</v>
      </c>
      <c r="F49" s="80"/>
      <c r="G49" s="215"/>
      <c r="H49" s="291"/>
      <c r="I49" s="154">
        <f t="shared" si="14"/>
        <v>0</v>
      </c>
      <c r="J49" s="154">
        <f t="shared" si="15"/>
        <v>0</v>
      </c>
      <c r="K49" s="154">
        <f t="shared" si="16"/>
        <v>0</v>
      </c>
      <c r="L49" s="154">
        <f t="shared" si="17"/>
        <v>0</v>
      </c>
      <c r="M49" s="154">
        <f t="shared" si="18"/>
        <v>0</v>
      </c>
      <c r="O49" s="144" t="s">
        <v>340</v>
      </c>
    </row>
    <row r="50" spans="1:16" s="31" customFormat="1" ht="38.25">
      <c r="A50" s="192">
        <v>136</v>
      </c>
      <c r="B50" s="260" t="s">
        <v>338</v>
      </c>
      <c r="C50" s="111"/>
      <c r="D50" s="84" t="s">
        <v>20</v>
      </c>
      <c r="E50" s="145">
        <v>4</v>
      </c>
      <c r="F50" s="80"/>
      <c r="G50" s="213"/>
      <c r="H50" s="291"/>
      <c r="I50" s="154">
        <f t="shared" si="14"/>
        <v>0</v>
      </c>
      <c r="J50" s="154">
        <f t="shared" si="15"/>
        <v>0</v>
      </c>
      <c r="K50" s="154">
        <f t="shared" si="16"/>
        <v>0</v>
      </c>
      <c r="L50" s="154">
        <f t="shared" si="17"/>
        <v>0</v>
      </c>
      <c r="M50" s="154">
        <f t="shared" si="18"/>
        <v>0</v>
      </c>
      <c r="O50" s="144" t="s">
        <v>341</v>
      </c>
    </row>
    <row r="51" spans="1:16" s="31" customFormat="1" ht="38.25">
      <c r="A51" s="191">
        <v>137</v>
      </c>
      <c r="B51" s="260" t="s">
        <v>339</v>
      </c>
      <c r="C51" s="208"/>
      <c r="D51" s="84" t="s">
        <v>20</v>
      </c>
      <c r="E51" s="151">
        <v>4</v>
      </c>
      <c r="F51" s="80"/>
      <c r="G51" s="223"/>
      <c r="H51" s="289"/>
      <c r="I51" s="154">
        <f t="shared" si="14"/>
        <v>0</v>
      </c>
      <c r="J51" s="154">
        <f t="shared" si="15"/>
        <v>0</v>
      </c>
      <c r="K51" s="154">
        <f t="shared" si="16"/>
        <v>0</v>
      </c>
      <c r="L51" s="154">
        <f t="shared" si="17"/>
        <v>0</v>
      </c>
      <c r="M51" s="154">
        <f t="shared" si="18"/>
        <v>0</v>
      </c>
      <c r="O51" s="144" t="s">
        <v>342</v>
      </c>
    </row>
    <row r="52" spans="1:16" s="31" customFormat="1">
      <c r="A52" s="120"/>
      <c r="B52" s="112"/>
      <c r="C52" s="121" t="s">
        <v>393</v>
      </c>
      <c r="D52" s="122"/>
      <c r="E52" s="152"/>
      <c r="F52" s="138"/>
      <c r="G52" s="234"/>
      <c r="H52" s="298"/>
      <c r="I52" s="124"/>
      <c r="J52" s="124"/>
      <c r="K52" s="124"/>
      <c r="L52" s="124"/>
      <c r="M52" s="159"/>
      <c r="N52" s="44"/>
      <c r="O52" s="156"/>
    </row>
    <row r="53" spans="1:16" s="31" customFormat="1" ht="38.25">
      <c r="A53" s="192">
        <v>138</v>
      </c>
      <c r="B53" s="260" t="s">
        <v>343</v>
      </c>
      <c r="C53" s="111"/>
      <c r="D53" s="84" t="s">
        <v>20</v>
      </c>
      <c r="E53" s="145">
        <v>30</v>
      </c>
      <c r="F53" s="80"/>
      <c r="G53" s="215"/>
      <c r="H53" s="291"/>
      <c r="I53" s="154">
        <f t="shared" si="14"/>
        <v>0</v>
      </c>
      <c r="J53" s="154">
        <f t="shared" si="15"/>
        <v>0</v>
      </c>
      <c r="K53" s="154">
        <f t="shared" si="16"/>
        <v>0</v>
      </c>
      <c r="L53" s="154">
        <f t="shared" si="17"/>
        <v>0</v>
      </c>
      <c r="M53" s="154">
        <f t="shared" si="18"/>
        <v>0</v>
      </c>
      <c r="O53" s="141" t="s">
        <v>348</v>
      </c>
    </row>
    <row r="54" spans="1:16" s="31" customFormat="1" ht="38.25">
      <c r="A54" s="192">
        <v>139</v>
      </c>
      <c r="B54" s="260" t="s">
        <v>344</v>
      </c>
      <c r="C54" s="111"/>
      <c r="D54" s="84" t="s">
        <v>20</v>
      </c>
      <c r="E54" s="145">
        <v>30</v>
      </c>
      <c r="F54" s="80"/>
      <c r="G54" s="215"/>
      <c r="H54" s="291"/>
      <c r="I54" s="154">
        <f t="shared" si="14"/>
        <v>0</v>
      </c>
      <c r="J54" s="154">
        <f t="shared" si="15"/>
        <v>0</v>
      </c>
      <c r="K54" s="154">
        <f t="shared" si="16"/>
        <v>0</v>
      </c>
      <c r="L54" s="154">
        <f t="shared" si="17"/>
        <v>0</v>
      </c>
      <c r="M54" s="154">
        <f t="shared" si="18"/>
        <v>0</v>
      </c>
      <c r="O54" s="141" t="s">
        <v>349</v>
      </c>
    </row>
    <row r="55" spans="1:16" s="31" customFormat="1" ht="38.25">
      <c r="A55" s="192">
        <v>140</v>
      </c>
      <c r="B55" s="260" t="s">
        <v>345</v>
      </c>
      <c r="C55" s="111"/>
      <c r="D55" s="84" t="s">
        <v>20</v>
      </c>
      <c r="E55" s="145">
        <v>20</v>
      </c>
      <c r="F55" s="80"/>
      <c r="G55" s="215"/>
      <c r="H55" s="291"/>
      <c r="I55" s="154">
        <f t="shared" si="14"/>
        <v>0</v>
      </c>
      <c r="J55" s="154">
        <f t="shared" si="15"/>
        <v>0</v>
      </c>
      <c r="K55" s="154">
        <f t="shared" si="16"/>
        <v>0</v>
      </c>
      <c r="L55" s="154">
        <f t="shared" si="17"/>
        <v>0</v>
      </c>
      <c r="M55" s="154">
        <f t="shared" si="18"/>
        <v>0</v>
      </c>
      <c r="O55" s="141" t="s">
        <v>350</v>
      </c>
    </row>
    <row r="56" spans="1:16" s="31" customFormat="1" ht="38.25">
      <c r="A56" s="192">
        <v>141</v>
      </c>
      <c r="B56" s="260" t="s">
        <v>346</v>
      </c>
      <c r="C56" s="111"/>
      <c r="D56" s="84" t="s">
        <v>20</v>
      </c>
      <c r="E56" s="145">
        <v>5</v>
      </c>
      <c r="F56" s="80"/>
      <c r="G56" s="215"/>
      <c r="H56" s="291"/>
      <c r="I56" s="154">
        <f t="shared" si="14"/>
        <v>0</v>
      </c>
      <c r="J56" s="154">
        <f t="shared" si="15"/>
        <v>0</v>
      </c>
      <c r="K56" s="154">
        <f t="shared" si="16"/>
        <v>0</v>
      </c>
      <c r="L56" s="154">
        <f t="shared" si="17"/>
        <v>0</v>
      </c>
      <c r="M56" s="154">
        <f t="shared" si="18"/>
        <v>0</v>
      </c>
      <c r="O56" s="141" t="s">
        <v>351</v>
      </c>
    </row>
    <row r="57" spans="1:16" s="31" customFormat="1" ht="38.25">
      <c r="A57" s="192">
        <v>142</v>
      </c>
      <c r="B57" s="260" t="s">
        <v>347</v>
      </c>
      <c r="C57" s="111"/>
      <c r="D57" s="84" t="s">
        <v>20</v>
      </c>
      <c r="E57" s="145">
        <v>1</v>
      </c>
      <c r="F57" s="80"/>
      <c r="G57" s="215"/>
      <c r="H57" s="291"/>
      <c r="I57" s="154">
        <f t="shared" si="14"/>
        <v>0</v>
      </c>
      <c r="J57" s="154">
        <f t="shared" si="15"/>
        <v>0</v>
      </c>
      <c r="K57" s="154">
        <f t="shared" si="16"/>
        <v>0</v>
      </c>
      <c r="L57" s="154">
        <f t="shared" si="17"/>
        <v>0</v>
      </c>
      <c r="M57" s="154">
        <f t="shared" si="18"/>
        <v>0</v>
      </c>
      <c r="O57" s="141" t="s">
        <v>352</v>
      </c>
    </row>
    <row r="58" spans="1:16" s="31" customFormat="1">
      <c r="A58" s="120"/>
      <c r="B58" s="112"/>
      <c r="C58" s="121" t="s">
        <v>391</v>
      </c>
      <c r="D58" s="122"/>
      <c r="E58" s="152"/>
      <c r="F58" s="138"/>
      <c r="G58" s="234"/>
      <c r="H58" s="298"/>
      <c r="I58" s="124"/>
      <c r="J58" s="124"/>
      <c r="K58" s="124"/>
      <c r="L58" s="124"/>
      <c r="M58" s="159"/>
      <c r="N58" s="44"/>
      <c r="O58" s="156"/>
    </row>
    <row r="59" spans="1:16" ht="38.25">
      <c r="A59" s="192">
        <v>143</v>
      </c>
      <c r="B59" s="260" t="s">
        <v>353</v>
      </c>
      <c r="C59" s="111"/>
      <c r="D59" s="78" t="s">
        <v>20</v>
      </c>
      <c r="E59" s="151">
        <v>1</v>
      </c>
      <c r="F59" s="80"/>
      <c r="G59" s="213"/>
      <c r="H59" s="289"/>
      <c r="I59" s="154">
        <f t="shared" si="14"/>
        <v>0</v>
      </c>
      <c r="J59" s="154">
        <f t="shared" si="15"/>
        <v>0</v>
      </c>
      <c r="K59" s="154">
        <f t="shared" si="16"/>
        <v>0</v>
      </c>
      <c r="L59" s="154">
        <f t="shared" si="17"/>
        <v>0</v>
      </c>
      <c r="M59" s="154">
        <f t="shared" si="18"/>
        <v>0</v>
      </c>
      <c r="N59" s="31"/>
      <c r="O59" s="141" t="s">
        <v>354</v>
      </c>
      <c r="P59" s="7"/>
    </row>
    <row r="60" spans="1:16">
      <c r="A60" s="113"/>
      <c r="B60" s="112"/>
      <c r="C60" s="133" t="s">
        <v>392</v>
      </c>
      <c r="D60" s="122"/>
      <c r="E60" s="152"/>
      <c r="F60" s="138"/>
      <c r="G60" s="234"/>
      <c r="H60" s="298"/>
      <c r="I60" s="124"/>
      <c r="J60" s="124"/>
      <c r="K60" s="124"/>
      <c r="L60" s="124"/>
      <c r="M60" s="159"/>
      <c r="N60" s="44"/>
      <c r="O60" s="112"/>
      <c r="P60" s="7"/>
    </row>
    <row r="61" spans="1:16" ht="38.25">
      <c r="A61" s="192">
        <v>144</v>
      </c>
      <c r="B61" s="260" t="s">
        <v>355</v>
      </c>
      <c r="C61" s="111"/>
      <c r="D61" s="78" t="s">
        <v>20</v>
      </c>
      <c r="E61" s="151">
        <v>1</v>
      </c>
      <c r="F61" s="80"/>
      <c r="G61" s="235"/>
      <c r="H61" s="300"/>
      <c r="I61" s="154">
        <f t="shared" si="14"/>
        <v>0</v>
      </c>
      <c r="J61" s="154">
        <f t="shared" si="15"/>
        <v>0</v>
      </c>
      <c r="K61" s="154">
        <f t="shared" si="16"/>
        <v>0</v>
      </c>
      <c r="L61" s="154">
        <f t="shared" si="17"/>
        <v>0</v>
      </c>
      <c r="M61" s="154">
        <f t="shared" si="18"/>
        <v>0</v>
      </c>
      <c r="N61" s="31"/>
      <c r="O61" s="141" t="s">
        <v>357</v>
      </c>
      <c r="P61" s="7"/>
    </row>
    <row r="62" spans="1:16" ht="38.25">
      <c r="A62" s="192">
        <v>145</v>
      </c>
      <c r="B62" s="260" t="s">
        <v>356</v>
      </c>
      <c r="C62" s="111"/>
      <c r="D62" s="302" t="s">
        <v>20</v>
      </c>
      <c r="E62" s="148">
        <v>1</v>
      </c>
      <c r="F62" s="80"/>
      <c r="G62" s="235"/>
      <c r="H62" s="300"/>
      <c r="I62" s="154">
        <f t="shared" si="14"/>
        <v>0</v>
      </c>
      <c r="J62" s="154">
        <f t="shared" si="15"/>
        <v>0</v>
      </c>
      <c r="K62" s="154">
        <f t="shared" si="16"/>
        <v>0</v>
      </c>
      <c r="L62" s="154">
        <f t="shared" si="17"/>
        <v>0</v>
      </c>
      <c r="M62" s="154">
        <f t="shared" si="18"/>
        <v>0</v>
      </c>
      <c r="N62" s="31"/>
      <c r="O62" s="143" t="s">
        <v>358</v>
      </c>
      <c r="P62" s="7"/>
    </row>
    <row r="63" spans="1:16">
      <c r="A63" s="113"/>
      <c r="B63" s="112"/>
      <c r="C63" s="133" t="s">
        <v>394</v>
      </c>
      <c r="D63" s="122"/>
      <c r="E63" s="152"/>
      <c r="F63" s="138"/>
      <c r="G63" s="234"/>
      <c r="H63" s="298"/>
      <c r="I63" s="124"/>
      <c r="J63" s="124"/>
      <c r="K63" s="124"/>
      <c r="L63" s="124"/>
      <c r="M63" s="159"/>
      <c r="N63" s="44"/>
      <c r="O63" s="112"/>
      <c r="P63" s="7"/>
    </row>
    <row r="64" spans="1:16" ht="38.25">
      <c r="A64" s="192">
        <v>146</v>
      </c>
      <c r="B64" s="260" t="s">
        <v>359</v>
      </c>
      <c r="C64" s="111"/>
      <c r="D64" s="75" t="s">
        <v>20</v>
      </c>
      <c r="E64" s="153">
        <v>1</v>
      </c>
      <c r="F64" s="96"/>
      <c r="G64" s="235"/>
      <c r="H64" s="300"/>
      <c r="I64" s="154">
        <f t="shared" si="14"/>
        <v>0</v>
      </c>
      <c r="J64" s="154">
        <f t="shared" si="15"/>
        <v>0</v>
      </c>
      <c r="K64" s="154">
        <f t="shared" si="16"/>
        <v>0</v>
      </c>
      <c r="L64" s="154">
        <f t="shared" si="17"/>
        <v>0</v>
      </c>
      <c r="M64" s="154">
        <f t="shared" si="18"/>
        <v>0</v>
      </c>
      <c r="N64" s="31"/>
      <c r="O64" s="143" t="s">
        <v>362</v>
      </c>
    </row>
    <row r="65" spans="1:15" ht="38.25">
      <c r="A65" s="192">
        <v>147</v>
      </c>
      <c r="B65" s="260" t="s">
        <v>360</v>
      </c>
      <c r="C65" s="111"/>
      <c r="D65" s="75" t="s">
        <v>20</v>
      </c>
      <c r="E65" s="153">
        <v>1</v>
      </c>
      <c r="F65" s="96"/>
      <c r="G65" s="235"/>
      <c r="H65" s="300"/>
      <c r="I65" s="154">
        <f t="shared" si="14"/>
        <v>0</v>
      </c>
      <c r="J65" s="154">
        <f t="shared" si="15"/>
        <v>0</v>
      </c>
      <c r="K65" s="154">
        <f t="shared" si="16"/>
        <v>0</v>
      </c>
      <c r="L65" s="154">
        <f t="shared" si="17"/>
        <v>0</v>
      </c>
      <c r="M65" s="154">
        <f t="shared" si="18"/>
        <v>0</v>
      </c>
      <c r="N65" s="31"/>
      <c r="O65" s="141" t="s">
        <v>363</v>
      </c>
    </row>
    <row r="66" spans="1:15" ht="25.5">
      <c r="A66" s="192">
        <v>148</v>
      </c>
      <c r="B66" s="260" t="s">
        <v>361</v>
      </c>
      <c r="C66" s="111"/>
      <c r="D66" s="75" t="s">
        <v>20</v>
      </c>
      <c r="E66" s="153">
        <v>1</v>
      </c>
      <c r="F66" s="96"/>
      <c r="G66" s="235"/>
      <c r="H66" s="300"/>
      <c r="I66" s="154">
        <f t="shared" si="14"/>
        <v>0</v>
      </c>
      <c r="J66" s="154">
        <f t="shared" si="15"/>
        <v>0</v>
      </c>
      <c r="K66" s="154">
        <f t="shared" si="16"/>
        <v>0</v>
      </c>
      <c r="L66" s="154">
        <f t="shared" si="17"/>
        <v>0</v>
      </c>
      <c r="M66" s="154">
        <f t="shared" si="18"/>
        <v>0</v>
      </c>
      <c r="N66" s="31"/>
      <c r="O66" s="143" t="s">
        <v>364</v>
      </c>
    </row>
    <row r="67" spans="1:15">
      <c r="A67" s="113"/>
      <c r="B67" s="112"/>
      <c r="C67" s="133" t="s">
        <v>395</v>
      </c>
      <c r="D67" s="122"/>
      <c r="E67" s="152"/>
      <c r="F67" s="138"/>
      <c r="G67" s="234"/>
      <c r="H67" s="298"/>
      <c r="I67" s="124"/>
      <c r="J67" s="124"/>
      <c r="K67" s="124"/>
      <c r="L67" s="124"/>
      <c r="M67" s="159"/>
      <c r="N67" s="44"/>
      <c r="O67" s="112"/>
    </row>
    <row r="68" spans="1:15" ht="38.25">
      <c r="A68" s="192">
        <v>149</v>
      </c>
      <c r="B68" s="260" t="s">
        <v>365</v>
      </c>
      <c r="C68" s="111"/>
      <c r="D68" s="75" t="s">
        <v>20</v>
      </c>
      <c r="E68" s="153">
        <v>10</v>
      </c>
      <c r="F68" s="96"/>
      <c r="G68" s="235"/>
      <c r="H68" s="300"/>
      <c r="I68" s="154">
        <f t="shared" si="14"/>
        <v>0</v>
      </c>
      <c r="J68" s="154">
        <f t="shared" si="15"/>
        <v>0</v>
      </c>
      <c r="K68" s="154">
        <f t="shared" si="16"/>
        <v>0</v>
      </c>
      <c r="L68" s="154">
        <f t="shared" si="17"/>
        <v>0</v>
      </c>
      <c r="M68" s="154">
        <f t="shared" si="18"/>
        <v>0</v>
      </c>
      <c r="N68" s="31"/>
      <c r="O68" s="140" t="s">
        <v>367</v>
      </c>
    </row>
    <row r="69" spans="1:15" ht="38.25">
      <c r="A69" s="192">
        <v>150</v>
      </c>
      <c r="B69" s="261" t="s">
        <v>366</v>
      </c>
      <c r="C69" s="111"/>
      <c r="D69" s="75" t="s">
        <v>20</v>
      </c>
      <c r="E69" s="153">
        <v>10</v>
      </c>
      <c r="F69" s="96"/>
      <c r="G69" s="235"/>
      <c r="H69" s="300"/>
      <c r="I69" s="154">
        <f t="shared" si="14"/>
        <v>0</v>
      </c>
      <c r="J69" s="154">
        <f t="shared" si="15"/>
        <v>0</v>
      </c>
      <c r="K69" s="154">
        <f t="shared" si="16"/>
        <v>0</v>
      </c>
      <c r="L69" s="154">
        <f t="shared" si="17"/>
        <v>0</v>
      </c>
      <c r="M69" s="154">
        <f t="shared" si="18"/>
        <v>0</v>
      </c>
      <c r="N69" s="31"/>
      <c r="O69" s="140" t="s">
        <v>368</v>
      </c>
    </row>
    <row r="70" spans="1:15">
      <c r="A70" s="113"/>
      <c r="B70" s="112"/>
      <c r="C70" s="133" t="s">
        <v>396</v>
      </c>
      <c r="D70" s="122"/>
      <c r="E70" s="152"/>
      <c r="F70" s="138"/>
      <c r="G70" s="234"/>
      <c r="H70" s="298"/>
      <c r="I70" s="124"/>
      <c r="J70" s="124"/>
      <c r="K70" s="124"/>
      <c r="L70" s="124"/>
      <c r="M70" s="159"/>
      <c r="N70" s="44"/>
      <c r="O70" s="112"/>
    </row>
    <row r="71" spans="1:15" ht="38.25">
      <c r="A71" s="192">
        <v>151</v>
      </c>
      <c r="B71" s="260" t="s">
        <v>369</v>
      </c>
      <c r="C71" s="111"/>
      <c r="D71" s="75" t="s">
        <v>20</v>
      </c>
      <c r="E71" s="153">
        <v>1</v>
      </c>
      <c r="F71" s="96"/>
      <c r="G71" s="235"/>
      <c r="H71" s="300"/>
      <c r="I71" s="154">
        <f t="shared" si="14"/>
        <v>0</v>
      </c>
      <c r="J71" s="154">
        <f t="shared" si="15"/>
        <v>0</v>
      </c>
      <c r="K71" s="154">
        <f t="shared" si="16"/>
        <v>0</v>
      </c>
      <c r="L71" s="154">
        <f t="shared" si="17"/>
        <v>0</v>
      </c>
      <c r="M71" s="154">
        <f t="shared" si="18"/>
        <v>0</v>
      </c>
      <c r="N71" s="31"/>
      <c r="O71" s="141" t="s">
        <v>373</v>
      </c>
    </row>
    <row r="72" spans="1:15" ht="38.25">
      <c r="A72" s="192">
        <v>152</v>
      </c>
      <c r="B72" s="260" t="s">
        <v>370</v>
      </c>
      <c r="C72" s="111"/>
      <c r="D72" s="75" t="s">
        <v>20</v>
      </c>
      <c r="E72" s="153">
        <v>1</v>
      </c>
      <c r="F72" s="96"/>
      <c r="G72" s="235"/>
      <c r="H72" s="300"/>
      <c r="I72" s="154">
        <f t="shared" si="14"/>
        <v>0</v>
      </c>
      <c r="J72" s="154">
        <f t="shared" si="15"/>
        <v>0</v>
      </c>
      <c r="K72" s="154">
        <f t="shared" si="16"/>
        <v>0</v>
      </c>
      <c r="L72" s="154">
        <f t="shared" si="17"/>
        <v>0</v>
      </c>
      <c r="M72" s="154">
        <f t="shared" si="18"/>
        <v>0</v>
      </c>
      <c r="N72" s="31"/>
      <c r="O72" s="141" t="s">
        <v>374</v>
      </c>
    </row>
    <row r="73" spans="1:15" ht="38.25">
      <c r="A73" s="192">
        <v>153</v>
      </c>
      <c r="B73" s="260" t="s">
        <v>371</v>
      </c>
      <c r="C73" s="111"/>
      <c r="D73" s="75" t="s">
        <v>20</v>
      </c>
      <c r="E73" s="153">
        <v>1</v>
      </c>
      <c r="F73" s="96"/>
      <c r="G73" s="235"/>
      <c r="H73" s="300"/>
      <c r="I73" s="154">
        <f t="shared" si="14"/>
        <v>0</v>
      </c>
      <c r="J73" s="154">
        <f t="shared" si="15"/>
        <v>0</v>
      </c>
      <c r="K73" s="154">
        <f t="shared" si="16"/>
        <v>0</v>
      </c>
      <c r="L73" s="154">
        <f t="shared" si="17"/>
        <v>0</v>
      </c>
      <c r="M73" s="154">
        <f t="shared" si="18"/>
        <v>0</v>
      </c>
      <c r="N73" s="31"/>
      <c r="O73" s="141" t="s">
        <v>375</v>
      </c>
    </row>
    <row r="74" spans="1:15" ht="38.25">
      <c r="A74" s="192">
        <v>154</v>
      </c>
      <c r="B74" s="260" t="s">
        <v>372</v>
      </c>
      <c r="C74" s="111"/>
      <c r="D74" s="75" t="s">
        <v>20</v>
      </c>
      <c r="E74" s="153">
        <v>1</v>
      </c>
      <c r="F74" s="96"/>
      <c r="G74" s="235"/>
      <c r="H74" s="300"/>
      <c r="I74" s="154">
        <f t="shared" si="14"/>
        <v>0</v>
      </c>
      <c r="J74" s="154">
        <f t="shared" si="15"/>
        <v>0</v>
      </c>
      <c r="K74" s="154">
        <f t="shared" si="16"/>
        <v>0</v>
      </c>
      <c r="L74" s="154">
        <f t="shared" si="17"/>
        <v>0</v>
      </c>
      <c r="M74" s="154">
        <f t="shared" si="18"/>
        <v>0</v>
      </c>
      <c r="N74" s="31"/>
      <c r="O74" s="141" t="s">
        <v>376</v>
      </c>
    </row>
    <row r="75" spans="1:15">
      <c r="A75" s="113"/>
      <c r="B75" s="112"/>
      <c r="C75" s="133" t="s">
        <v>280</v>
      </c>
      <c r="D75" s="122"/>
      <c r="E75" s="152"/>
      <c r="F75" s="138"/>
      <c r="G75" s="234"/>
      <c r="H75" s="298"/>
      <c r="I75" s="124"/>
      <c r="J75" s="124"/>
      <c r="K75" s="124"/>
      <c r="L75" s="124"/>
      <c r="M75" s="159"/>
      <c r="N75" s="44"/>
      <c r="O75" s="112"/>
    </row>
    <row r="76" spans="1:15" ht="89.25">
      <c r="A76" s="192">
        <v>155</v>
      </c>
      <c r="B76" s="262" t="s">
        <v>377</v>
      </c>
      <c r="C76" s="111"/>
      <c r="D76" s="75" t="s">
        <v>20</v>
      </c>
      <c r="E76" s="153">
        <v>50</v>
      </c>
      <c r="F76" s="96"/>
      <c r="G76" s="235"/>
      <c r="H76" s="300"/>
      <c r="I76" s="154">
        <f t="shared" si="14"/>
        <v>0</v>
      </c>
      <c r="J76" s="154">
        <f t="shared" si="15"/>
        <v>0</v>
      </c>
      <c r="K76" s="154">
        <f t="shared" si="16"/>
        <v>0</v>
      </c>
      <c r="L76" s="154">
        <f t="shared" si="17"/>
        <v>0</v>
      </c>
      <c r="M76" s="154">
        <f t="shared" si="18"/>
        <v>0</v>
      </c>
      <c r="N76" s="31"/>
      <c r="O76" s="140" t="s">
        <v>379</v>
      </c>
    </row>
    <row r="77" spans="1:15" ht="76.5">
      <c r="A77" s="192">
        <v>156</v>
      </c>
      <c r="B77" s="262" t="s">
        <v>378</v>
      </c>
      <c r="C77" s="111"/>
      <c r="D77" s="75" t="s">
        <v>20</v>
      </c>
      <c r="E77" s="153">
        <v>50</v>
      </c>
      <c r="F77" s="96"/>
      <c r="G77" s="235"/>
      <c r="H77" s="300"/>
      <c r="I77" s="154">
        <f t="shared" si="14"/>
        <v>0</v>
      </c>
      <c r="J77" s="154">
        <f t="shared" si="15"/>
        <v>0</v>
      </c>
      <c r="K77" s="154">
        <f t="shared" si="16"/>
        <v>0</v>
      </c>
      <c r="L77" s="154">
        <f t="shared" si="17"/>
        <v>0</v>
      </c>
      <c r="M77" s="154">
        <f t="shared" si="18"/>
        <v>0</v>
      </c>
      <c r="N77" s="31"/>
      <c r="O77" s="140" t="s">
        <v>380</v>
      </c>
    </row>
    <row r="78" spans="1:15">
      <c r="A78" s="113"/>
      <c r="B78" s="112"/>
      <c r="C78" s="133" t="s">
        <v>385</v>
      </c>
      <c r="D78" s="122"/>
      <c r="E78" s="152"/>
      <c r="F78" s="138"/>
      <c r="G78" s="234"/>
      <c r="H78" s="298"/>
      <c r="I78" s="124"/>
      <c r="J78" s="124"/>
      <c r="K78" s="124"/>
      <c r="L78" s="124"/>
      <c r="M78" s="159"/>
      <c r="N78" s="44"/>
      <c r="O78" s="112"/>
    </row>
    <row r="79" spans="1:15" ht="89.25">
      <c r="A79" s="192">
        <v>157</v>
      </c>
      <c r="B79" s="262" t="s">
        <v>381</v>
      </c>
      <c r="C79" s="210"/>
      <c r="D79" s="75" t="s">
        <v>20</v>
      </c>
      <c r="E79" s="153">
        <v>40</v>
      </c>
      <c r="F79" s="96"/>
      <c r="G79" s="235"/>
      <c r="H79" s="300"/>
      <c r="I79" s="154">
        <f t="shared" si="14"/>
        <v>0</v>
      </c>
      <c r="J79" s="154">
        <f t="shared" si="15"/>
        <v>0</v>
      </c>
      <c r="K79" s="154">
        <f t="shared" si="16"/>
        <v>0</v>
      </c>
      <c r="L79" s="154">
        <f t="shared" si="17"/>
        <v>0</v>
      </c>
      <c r="M79" s="154">
        <f t="shared" si="18"/>
        <v>0</v>
      </c>
      <c r="N79" s="31"/>
      <c r="O79" s="140" t="s">
        <v>383</v>
      </c>
    </row>
    <row r="80" spans="1:15" ht="89.25">
      <c r="A80" s="194">
        <v>158</v>
      </c>
      <c r="B80" s="262" t="s">
        <v>382</v>
      </c>
      <c r="C80" s="224"/>
      <c r="D80" s="75" t="s">
        <v>20</v>
      </c>
      <c r="E80" s="148">
        <v>40</v>
      </c>
      <c r="F80" s="139"/>
      <c r="G80" s="235"/>
      <c r="H80" s="300"/>
      <c r="I80" s="154">
        <f t="shared" si="14"/>
        <v>0</v>
      </c>
      <c r="J80" s="154">
        <f t="shared" si="15"/>
        <v>0</v>
      </c>
      <c r="K80" s="154">
        <f t="shared" si="16"/>
        <v>0</v>
      </c>
      <c r="L80" s="154">
        <f t="shared" si="17"/>
        <v>0</v>
      </c>
      <c r="M80" s="154">
        <f t="shared" si="18"/>
        <v>0</v>
      </c>
      <c r="N80" s="31"/>
      <c r="O80" s="140" t="s">
        <v>384</v>
      </c>
    </row>
    <row r="81" spans="1:15" ht="15.75" thickBot="1">
      <c r="A81" s="7"/>
      <c r="B81" s="8"/>
      <c r="C81" s="8"/>
      <c r="D81" s="8"/>
      <c r="E81" s="8"/>
      <c r="F81" s="7"/>
      <c r="G81" s="9"/>
      <c r="H81" s="9"/>
      <c r="I81" s="10"/>
      <c r="J81" s="10"/>
      <c r="K81" s="10"/>
      <c r="L81" s="10"/>
      <c r="M81" s="10"/>
      <c r="N81" s="7"/>
      <c r="O81" s="58"/>
    </row>
    <row r="82" spans="1:15" ht="45.75" thickBot="1">
      <c r="A82" s="7"/>
      <c r="B82" s="8"/>
      <c r="C82" s="8"/>
      <c r="D82" s="8"/>
      <c r="E82" s="8"/>
      <c r="F82" s="7"/>
      <c r="G82" s="12"/>
      <c r="H82" s="12"/>
      <c r="I82" s="12"/>
      <c r="J82" s="12"/>
      <c r="K82" s="13">
        <f>SUM(K12:K81)</f>
        <v>0</v>
      </c>
      <c r="L82" s="14"/>
      <c r="M82" s="26">
        <f>SUM(M12:M81)</f>
        <v>0</v>
      </c>
      <c r="N82" s="30"/>
      <c r="O82" s="59" t="s">
        <v>53</v>
      </c>
    </row>
    <row r="83" spans="1:15">
      <c r="A83" s="7"/>
      <c r="B83" s="8"/>
      <c r="C83" s="8"/>
      <c r="D83" s="8"/>
      <c r="E83" s="8"/>
      <c r="F83" s="7"/>
      <c r="G83" s="14"/>
      <c r="H83" s="9"/>
      <c r="I83" s="14"/>
      <c r="J83" s="14"/>
      <c r="K83" s="14"/>
      <c r="L83" s="14"/>
      <c r="M83" s="14"/>
      <c r="N83" s="7"/>
      <c r="O83" s="60"/>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A10" zoomScale="85" zoomScaleNormal="85" zoomScaleSheetLayoutView="59" workbookViewId="0">
      <selection activeCell="C15" sqref="C15"/>
    </sheetView>
  </sheetViews>
  <sheetFormatPr defaultColWidth="9.140625" defaultRowHeight="1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1"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955</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52"/>
      <c r="P6" s="7"/>
    </row>
    <row r="7" spans="1:17" s="25" customFormat="1">
      <c r="A7" s="20" t="s">
        <v>0</v>
      </c>
      <c r="B7" s="20" t="s">
        <v>1</v>
      </c>
      <c r="C7" s="21" t="s">
        <v>2</v>
      </c>
      <c r="D7" s="21" t="s">
        <v>21</v>
      </c>
      <c r="E7" s="21" t="s">
        <v>3</v>
      </c>
      <c r="F7" s="17"/>
      <c r="G7" s="23" t="s">
        <v>22</v>
      </c>
      <c r="H7" s="22" t="s">
        <v>19</v>
      </c>
      <c r="I7" s="23" t="s">
        <v>4</v>
      </c>
      <c r="J7" s="22" t="s">
        <v>5</v>
      </c>
      <c r="K7" s="23" t="s">
        <v>6</v>
      </c>
      <c r="L7" s="22" t="s">
        <v>23</v>
      </c>
      <c r="M7" s="23" t="s">
        <v>7</v>
      </c>
      <c r="N7" s="28"/>
      <c r="O7" s="53" t="s">
        <v>24</v>
      </c>
      <c r="P7" s="29"/>
      <c r="Q7" s="27"/>
    </row>
    <row r="8" spans="1:17" s="19" customFormat="1" ht="15.75">
      <c r="A8" s="308" t="s">
        <v>939</v>
      </c>
      <c r="B8" s="309"/>
      <c r="C8" s="309"/>
      <c r="D8" s="309"/>
      <c r="E8" s="310"/>
      <c r="F8" s="18"/>
      <c r="G8" s="311" t="s">
        <v>8</v>
      </c>
      <c r="H8" s="312"/>
      <c r="I8" s="312"/>
      <c r="J8" s="313"/>
      <c r="K8" s="311" t="s">
        <v>9</v>
      </c>
      <c r="L8" s="312"/>
      <c r="M8" s="313"/>
      <c r="N8" s="18"/>
      <c r="O8" s="54"/>
      <c r="P8" s="18"/>
    </row>
    <row r="9" spans="1:17" s="19" customFormat="1" ht="60.75">
      <c r="A9" s="35" t="s">
        <v>13</v>
      </c>
      <c r="B9" s="36"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126" t="s">
        <v>0</v>
      </c>
      <c r="B10" s="126" t="s">
        <v>1</v>
      </c>
      <c r="C10" s="126" t="s">
        <v>2</v>
      </c>
      <c r="D10" s="126" t="s">
        <v>21</v>
      </c>
      <c r="E10" s="126" t="s">
        <v>3</v>
      </c>
      <c r="F10" s="45"/>
      <c r="G10" s="126" t="s">
        <v>22</v>
      </c>
      <c r="H10" s="126" t="s">
        <v>19</v>
      </c>
      <c r="I10" s="126" t="s">
        <v>25</v>
      </c>
      <c r="J10" s="126" t="s">
        <v>26</v>
      </c>
      <c r="K10" s="126" t="s">
        <v>27</v>
      </c>
      <c r="L10" s="126" t="s">
        <v>28</v>
      </c>
      <c r="M10" s="126" t="s">
        <v>29</v>
      </c>
      <c r="N10" s="43"/>
      <c r="O10" s="127" t="s">
        <v>24</v>
      </c>
    </row>
    <row r="11" spans="1:17">
      <c r="A11" s="128"/>
      <c r="B11" s="129"/>
      <c r="C11" s="121" t="s">
        <v>397</v>
      </c>
      <c r="D11" s="129"/>
      <c r="E11" s="134"/>
      <c r="F11" s="136"/>
      <c r="G11" s="135"/>
      <c r="H11" s="131"/>
      <c r="I11" s="130"/>
      <c r="J11" s="130"/>
      <c r="K11" s="130"/>
      <c r="L11" s="130"/>
      <c r="M11" s="160"/>
      <c r="N11" s="44"/>
      <c r="O11" s="161"/>
    </row>
    <row r="12" spans="1:17" ht="51">
      <c r="A12" s="192">
        <v>159</v>
      </c>
      <c r="B12" s="260" t="s">
        <v>403</v>
      </c>
      <c r="C12" s="111"/>
      <c r="D12" s="84" t="s">
        <v>20</v>
      </c>
      <c r="E12" s="145">
        <v>10</v>
      </c>
      <c r="F12" s="80"/>
      <c r="G12" s="215"/>
      <c r="H12" s="291"/>
      <c r="I12" s="86">
        <f>G12/100*H12</f>
        <v>0</v>
      </c>
      <c r="J12" s="86">
        <f>G12+I12</f>
        <v>0</v>
      </c>
      <c r="K12" s="86">
        <f>E12*G12</f>
        <v>0</v>
      </c>
      <c r="L12" s="86">
        <f>K12/100*H12</f>
        <v>0</v>
      </c>
      <c r="M12" s="86">
        <f>K12+L12</f>
        <v>0</v>
      </c>
      <c r="N12" s="31"/>
      <c r="O12" s="141" t="s">
        <v>412</v>
      </c>
    </row>
    <row r="13" spans="1:17">
      <c r="A13" s="73"/>
      <c r="B13" s="90"/>
      <c r="C13" s="42" t="s">
        <v>398</v>
      </c>
      <c r="D13" s="74"/>
      <c r="E13" s="146"/>
      <c r="F13" s="82"/>
      <c r="G13" s="214"/>
      <c r="H13" s="290"/>
      <c r="I13" s="83"/>
      <c r="J13" s="83"/>
      <c r="K13" s="83"/>
      <c r="L13" s="83"/>
      <c r="M13" s="83"/>
      <c r="O13" s="90"/>
    </row>
    <row r="14" spans="1:17" ht="51">
      <c r="A14" s="192">
        <v>160</v>
      </c>
      <c r="B14" s="260" t="s">
        <v>404</v>
      </c>
      <c r="C14" s="111"/>
      <c r="D14" s="84" t="s">
        <v>20</v>
      </c>
      <c r="E14" s="145">
        <v>10</v>
      </c>
      <c r="F14" s="80"/>
      <c r="G14" s="215"/>
      <c r="H14" s="291"/>
      <c r="I14" s="86">
        <f t="shared" ref="I14:I25" si="0">G14/100*H14</f>
        <v>0</v>
      </c>
      <c r="J14" s="86">
        <f t="shared" ref="J14:J25" si="1">G14+I14</f>
        <v>0</v>
      </c>
      <c r="K14" s="86">
        <f t="shared" ref="K14:K25" si="2">E14*G14</f>
        <v>0</v>
      </c>
      <c r="L14" s="86">
        <f t="shared" ref="L14:L25" si="3">K14/100*H14</f>
        <v>0</v>
      </c>
      <c r="M14" s="86">
        <f t="shared" ref="M14:M25" si="4">K14+L14</f>
        <v>0</v>
      </c>
      <c r="N14" s="31"/>
      <c r="O14" s="141" t="s">
        <v>413</v>
      </c>
    </row>
    <row r="15" spans="1:17" ht="51">
      <c r="A15" s="192">
        <v>161</v>
      </c>
      <c r="B15" s="260" t="s">
        <v>405</v>
      </c>
      <c r="C15" s="111"/>
      <c r="D15" s="84" t="s">
        <v>20</v>
      </c>
      <c r="E15" s="145">
        <v>10</v>
      </c>
      <c r="F15" s="80"/>
      <c r="G15" s="215"/>
      <c r="H15" s="291"/>
      <c r="I15" s="86">
        <f t="shared" si="0"/>
        <v>0</v>
      </c>
      <c r="J15" s="86">
        <f t="shared" si="1"/>
        <v>0</v>
      </c>
      <c r="K15" s="86">
        <f t="shared" si="2"/>
        <v>0</v>
      </c>
      <c r="L15" s="86">
        <f t="shared" si="3"/>
        <v>0</v>
      </c>
      <c r="M15" s="86">
        <f t="shared" si="4"/>
        <v>0</v>
      </c>
      <c r="N15" s="31"/>
      <c r="O15" s="141" t="s">
        <v>414</v>
      </c>
    </row>
    <row r="16" spans="1:17" s="31" customFormat="1">
      <c r="A16" s="73"/>
      <c r="B16" s="90"/>
      <c r="C16" s="42" t="s">
        <v>399</v>
      </c>
      <c r="D16" s="74"/>
      <c r="E16" s="146"/>
      <c r="F16" s="82"/>
      <c r="G16" s="214"/>
      <c r="H16" s="290"/>
      <c r="I16" s="83"/>
      <c r="J16" s="83"/>
      <c r="K16" s="83"/>
      <c r="L16" s="83"/>
      <c r="M16" s="83"/>
      <c r="N16" s="5"/>
      <c r="O16" s="90"/>
    </row>
    <row r="17" spans="1:15" s="31" customFormat="1" ht="38.25">
      <c r="A17" s="192">
        <v>162</v>
      </c>
      <c r="B17" s="260" t="s">
        <v>406</v>
      </c>
      <c r="C17" s="111"/>
      <c r="D17" s="84" t="s">
        <v>20</v>
      </c>
      <c r="E17" s="145">
        <v>10</v>
      </c>
      <c r="F17" s="80"/>
      <c r="G17" s="215"/>
      <c r="H17" s="291"/>
      <c r="I17" s="86">
        <f t="shared" si="0"/>
        <v>0</v>
      </c>
      <c r="J17" s="86">
        <f t="shared" si="1"/>
        <v>0</v>
      </c>
      <c r="K17" s="86">
        <f t="shared" si="2"/>
        <v>0</v>
      </c>
      <c r="L17" s="86">
        <f t="shared" si="3"/>
        <v>0</v>
      </c>
      <c r="M17" s="86">
        <f t="shared" si="4"/>
        <v>0</v>
      </c>
      <c r="O17" s="141" t="s">
        <v>415</v>
      </c>
    </row>
    <row r="18" spans="1:15" s="31" customFormat="1" ht="38.25">
      <c r="A18" s="192">
        <v>163</v>
      </c>
      <c r="B18" s="260" t="s">
        <v>407</v>
      </c>
      <c r="C18" s="111"/>
      <c r="D18" s="84" t="s">
        <v>20</v>
      </c>
      <c r="E18" s="145">
        <v>10</v>
      </c>
      <c r="F18" s="80"/>
      <c r="G18" s="215"/>
      <c r="H18" s="291"/>
      <c r="I18" s="86">
        <f t="shared" si="0"/>
        <v>0</v>
      </c>
      <c r="J18" s="86">
        <f t="shared" si="1"/>
        <v>0</v>
      </c>
      <c r="K18" s="86">
        <f t="shared" si="2"/>
        <v>0</v>
      </c>
      <c r="L18" s="86">
        <f t="shared" si="3"/>
        <v>0</v>
      </c>
      <c r="M18" s="86">
        <f t="shared" si="4"/>
        <v>0</v>
      </c>
      <c r="O18" s="141" t="s">
        <v>416</v>
      </c>
    </row>
    <row r="19" spans="1:15" s="31" customFormat="1">
      <c r="A19" s="73"/>
      <c r="B19" s="90"/>
      <c r="C19" s="42" t="s">
        <v>400</v>
      </c>
      <c r="D19" s="74"/>
      <c r="E19" s="146"/>
      <c r="F19" s="82"/>
      <c r="G19" s="214"/>
      <c r="H19" s="290"/>
      <c r="I19" s="83"/>
      <c r="J19" s="83"/>
      <c r="K19" s="83"/>
      <c r="L19" s="83"/>
      <c r="M19" s="83"/>
      <c r="N19" s="5"/>
      <c r="O19" s="90"/>
    </row>
    <row r="20" spans="1:15" s="31" customFormat="1" ht="51">
      <c r="A20" s="192">
        <v>164</v>
      </c>
      <c r="B20" s="260" t="s">
        <v>408</v>
      </c>
      <c r="C20" s="230"/>
      <c r="D20" s="75" t="s">
        <v>20</v>
      </c>
      <c r="E20" s="145">
        <v>25</v>
      </c>
      <c r="F20" s="80"/>
      <c r="G20" s="223"/>
      <c r="H20" s="291"/>
      <c r="I20" s="86">
        <f t="shared" si="0"/>
        <v>0</v>
      </c>
      <c r="J20" s="86">
        <f t="shared" si="1"/>
        <v>0</v>
      </c>
      <c r="K20" s="86">
        <f t="shared" si="2"/>
        <v>0</v>
      </c>
      <c r="L20" s="86">
        <f t="shared" si="3"/>
        <v>0</v>
      </c>
      <c r="M20" s="86">
        <f t="shared" si="4"/>
        <v>0</v>
      </c>
      <c r="O20" s="141" t="s">
        <v>417</v>
      </c>
    </row>
    <row r="21" spans="1:15" s="31" customFormat="1" ht="38.25">
      <c r="A21" s="192">
        <v>165</v>
      </c>
      <c r="B21" s="260" t="s">
        <v>409</v>
      </c>
      <c r="C21" s="230"/>
      <c r="D21" s="75" t="s">
        <v>20</v>
      </c>
      <c r="E21" s="145">
        <v>25</v>
      </c>
      <c r="F21" s="80"/>
      <c r="G21" s="223"/>
      <c r="H21" s="291"/>
      <c r="I21" s="86">
        <f t="shared" si="0"/>
        <v>0</v>
      </c>
      <c r="J21" s="86">
        <f t="shared" si="1"/>
        <v>0</v>
      </c>
      <c r="K21" s="86">
        <f t="shared" si="2"/>
        <v>0</v>
      </c>
      <c r="L21" s="86">
        <f t="shared" si="3"/>
        <v>0</v>
      </c>
      <c r="M21" s="86">
        <f t="shared" si="4"/>
        <v>0</v>
      </c>
      <c r="O21" s="141" t="s">
        <v>418</v>
      </c>
    </row>
    <row r="22" spans="1:15" s="31" customFormat="1">
      <c r="A22" s="73"/>
      <c r="B22" s="90"/>
      <c r="C22" s="42" t="s">
        <v>401</v>
      </c>
      <c r="D22" s="74"/>
      <c r="E22" s="146"/>
      <c r="F22" s="82"/>
      <c r="G22" s="214"/>
      <c r="H22" s="290"/>
      <c r="I22" s="83"/>
      <c r="J22" s="83"/>
      <c r="K22" s="83"/>
      <c r="L22" s="83"/>
      <c r="M22" s="83"/>
      <c r="N22" s="44"/>
      <c r="O22" s="156"/>
    </row>
    <row r="23" spans="1:15" s="31" customFormat="1" ht="38.25">
      <c r="A23" s="194">
        <v>166</v>
      </c>
      <c r="B23" s="260" t="s">
        <v>410</v>
      </c>
      <c r="C23" s="224"/>
      <c r="D23" s="75" t="s">
        <v>20</v>
      </c>
      <c r="E23" s="148">
        <v>2</v>
      </c>
      <c r="F23" s="96"/>
      <c r="G23" s="223"/>
      <c r="H23" s="293"/>
      <c r="I23" s="86">
        <f t="shared" si="0"/>
        <v>0</v>
      </c>
      <c r="J23" s="86">
        <f t="shared" si="1"/>
        <v>0</v>
      </c>
      <c r="K23" s="86">
        <f t="shared" si="2"/>
        <v>0</v>
      </c>
      <c r="L23" s="86">
        <f t="shared" si="3"/>
        <v>0</v>
      </c>
      <c r="M23" s="86">
        <f t="shared" si="4"/>
        <v>0</v>
      </c>
      <c r="N23" s="51"/>
      <c r="O23" s="141" t="s">
        <v>419</v>
      </c>
    </row>
    <row r="24" spans="1:15" s="31" customFormat="1">
      <c r="A24" s="73"/>
      <c r="B24" s="90"/>
      <c r="C24" s="42" t="s">
        <v>402</v>
      </c>
      <c r="D24" s="74"/>
      <c r="E24" s="146"/>
      <c r="F24" s="82"/>
      <c r="G24" s="214"/>
      <c r="H24" s="290"/>
      <c r="I24" s="83"/>
      <c r="J24" s="83"/>
      <c r="K24" s="83"/>
      <c r="L24" s="83"/>
      <c r="M24" s="83"/>
      <c r="N24" s="44"/>
      <c r="O24" s="156"/>
    </row>
    <row r="25" spans="1:15" s="31" customFormat="1" ht="38.25">
      <c r="A25" s="194">
        <v>167</v>
      </c>
      <c r="B25" s="260" t="s">
        <v>411</v>
      </c>
      <c r="C25" s="224"/>
      <c r="D25" s="75" t="s">
        <v>20</v>
      </c>
      <c r="E25" s="162">
        <v>2</v>
      </c>
      <c r="F25" s="103"/>
      <c r="G25" s="235"/>
      <c r="H25" s="293"/>
      <c r="I25" s="77">
        <f t="shared" si="0"/>
        <v>0</v>
      </c>
      <c r="J25" s="77">
        <f t="shared" si="1"/>
        <v>0</v>
      </c>
      <c r="K25" s="77">
        <f t="shared" si="2"/>
        <v>0</v>
      </c>
      <c r="L25" s="77">
        <f t="shared" si="3"/>
        <v>0</v>
      </c>
      <c r="M25" s="154">
        <f t="shared" si="4"/>
        <v>0</v>
      </c>
      <c r="N25" s="62"/>
      <c r="O25" s="141" t="s">
        <v>420</v>
      </c>
    </row>
    <row r="26" spans="1:15" ht="15.75" thickBot="1">
      <c r="A26" s="7"/>
      <c r="B26" s="8"/>
      <c r="C26" s="8"/>
      <c r="D26" s="8"/>
      <c r="E26" s="8"/>
      <c r="F26" s="7"/>
      <c r="G26" s="9"/>
      <c r="H26" s="9"/>
      <c r="I26" s="10"/>
      <c r="J26" s="10"/>
      <c r="K26" s="10"/>
      <c r="L26" s="10"/>
      <c r="M26" s="10"/>
      <c r="N26" s="7"/>
      <c r="O26" s="58"/>
    </row>
    <row r="27" spans="1:15" ht="45.75" thickBot="1">
      <c r="A27" s="7"/>
      <c r="B27" s="8"/>
      <c r="C27" s="8"/>
      <c r="D27" s="8"/>
      <c r="E27" s="8"/>
      <c r="F27" s="7"/>
      <c r="G27" s="12"/>
      <c r="H27" s="12"/>
      <c r="I27" s="12"/>
      <c r="J27" s="12"/>
      <c r="K27" s="13">
        <f>SUM(K12:K26)</f>
        <v>0</v>
      </c>
      <c r="L27" s="14"/>
      <c r="M27" s="26">
        <f>SUM(M12:M26)</f>
        <v>0</v>
      </c>
      <c r="N27" s="30"/>
      <c r="O27" s="59" t="s">
        <v>53</v>
      </c>
    </row>
    <row r="28" spans="1:15">
      <c r="A28" s="7"/>
      <c r="B28" s="8"/>
      <c r="C28" s="8"/>
      <c r="D28" s="8"/>
      <c r="E28" s="8"/>
      <c r="F28" s="7"/>
      <c r="G28" s="14"/>
      <c r="H28" s="9"/>
      <c r="I28" s="14"/>
      <c r="J28" s="14"/>
      <c r="K28" s="14"/>
      <c r="L28" s="14"/>
      <c r="M28" s="14"/>
      <c r="N28" s="7"/>
      <c r="O28" s="60"/>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6"/>
  <sheetViews>
    <sheetView zoomScale="85" zoomScaleNormal="85" zoomScaleSheetLayoutView="59" workbookViewId="0">
      <selection activeCell="C12" sqref="C12"/>
    </sheetView>
  </sheetViews>
  <sheetFormatPr defaultColWidth="9.140625" defaultRowHeight="1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1"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956</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52"/>
      <c r="P6" s="7"/>
    </row>
    <row r="7" spans="1:17" s="25" customFormat="1">
      <c r="A7" s="20" t="s">
        <v>0</v>
      </c>
      <c r="B7" s="20" t="s">
        <v>1</v>
      </c>
      <c r="C7" s="21" t="s">
        <v>2</v>
      </c>
      <c r="D7" s="21" t="s">
        <v>21</v>
      </c>
      <c r="E7" s="21" t="s">
        <v>3</v>
      </c>
      <c r="F7" s="17"/>
      <c r="G7" s="23" t="s">
        <v>22</v>
      </c>
      <c r="H7" s="22" t="s">
        <v>19</v>
      </c>
      <c r="I7" s="23" t="s">
        <v>4</v>
      </c>
      <c r="J7" s="22" t="s">
        <v>5</v>
      </c>
      <c r="K7" s="23" t="s">
        <v>6</v>
      </c>
      <c r="L7" s="22" t="s">
        <v>23</v>
      </c>
      <c r="M7" s="23" t="s">
        <v>7</v>
      </c>
      <c r="N7" s="28"/>
      <c r="O7" s="53" t="s">
        <v>24</v>
      </c>
      <c r="P7" s="29"/>
      <c r="Q7" s="27"/>
    </row>
    <row r="8" spans="1:17" s="19" customFormat="1" ht="15.75">
      <c r="A8" s="308" t="s">
        <v>939</v>
      </c>
      <c r="B8" s="309"/>
      <c r="C8" s="309"/>
      <c r="D8" s="309"/>
      <c r="E8" s="310"/>
      <c r="F8" s="18"/>
      <c r="G8" s="311" t="s">
        <v>8</v>
      </c>
      <c r="H8" s="312"/>
      <c r="I8" s="312"/>
      <c r="J8" s="313"/>
      <c r="K8" s="311" t="s">
        <v>9</v>
      </c>
      <c r="L8" s="312"/>
      <c r="M8" s="313"/>
      <c r="N8" s="18"/>
      <c r="O8" s="54"/>
      <c r="P8" s="18"/>
    </row>
    <row r="9" spans="1:17" s="19" customFormat="1" ht="60.75">
      <c r="A9" s="35" t="s">
        <v>13</v>
      </c>
      <c r="B9" s="36" t="s">
        <v>33</v>
      </c>
      <c r="C9" s="37" t="s">
        <v>16</v>
      </c>
      <c r="D9" s="36" t="s">
        <v>17</v>
      </c>
      <c r="E9" s="36" t="s">
        <v>18</v>
      </c>
      <c r="F9" s="18"/>
      <c r="G9" s="38" t="s">
        <v>31</v>
      </c>
      <c r="H9" s="39" t="s">
        <v>30</v>
      </c>
      <c r="I9" s="40" t="s">
        <v>11</v>
      </c>
      <c r="J9" s="40" t="s">
        <v>12</v>
      </c>
      <c r="K9" s="40" t="s">
        <v>10</v>
      </c>
      <c r="L9" s="40" t="s">
        <v>11</v>
      </c>
      <c r="M9" s="40" t="s">
        <v>12</v>
      </c>
      <c r="N9" s="18"/>
      <c r="O9" s="55" t="s">
        <v>32</v>
      </c>
      <c r="P9" s="18"/>
    </row>
    <row r="10" spans="1:17">
      <c r="A10" s="126" t="s">
        <v>0</v>
      </c>
      <c r="B10" s="126" t="s">
        <v>1</v>
      </c>
      <c r="C10" s="126" t="s">
        <v>2</v>
      </c>
      <c r="D10" s="126" t="s">
        <v>21</v>
      </c>
      <c r="E10" s="126" t="s">
        <v>3</v>
      </c>
      <c r="F10" s="45"/>
      <c r="G10" s="126" t="s">
        <v>22</v>
      </c>
      <c r="H10" s="126" t="s">
        <v>19</v>
      </c>
      <c r="I10" s="126" t="s">
        <v>25</v>
      </c>
      <c r="J10" s="126" t="s">
        <v>26</v>
      </c>
      <c r="K10" s="126" t="s">
        <v>27</v>
      </c>
      <c r="L10" s="126" t="s">
        <v>28</v>
      </c>
      <c r="M10" s="126" t="s">
        <v>29</v>
      </c>
      <c r="N10" s="43"/>
      <c r="O10" s="127" t="s">
        <v>24</v>
      </c>
    </row>
    <row r="11" spans="1:17">
      <c r="A11" s="128"/>
      <c r="B11" s="129"/>
      <c r="C11" s="121" t="s">
        <v>421</v>
      </c>
      <c r="D11" s="129"/>
      <c r="E11" s="134"/>
      <c r="F11" s="136"/>
      <c r="G11" s="135"/>
      <c r="H11" s="131"/>
      <c r="I11" s="130"/>
      <c r="J11" s="130"/>
      <c r="K11" s="130"/>
      <c r="L11" s="130"/>
      <c r="M11" s="160"/>
      <c r="N11" s="44"/>
      <c r="O11" s="161"/>
    </row>
    <row r="12" spans="1:17" ht="53.25" customHeight="1">
      <c r="A12" s="192">
        <v>168</v>
      </c>
      <c r="B12" s="260" t="s">
        <v>423</v>
      </c>
      <c r="C12" s="111"/>
      <c r="D12" s="84" t="s">
        <v>20</v>
      </c>
      <c r="E12" s="145">
        <v>25</v>
      </c>
      <c r="F12" s="80"/>
      <c r="G12" s="215"/>
      <c r="H12" s="291"/>
      <c r="I12" s="86">
        <f>G13/100*H13</f>
        <v>0</v>
      </c>
      <c r="J12" s="86">
        <f>G13+I12</f>
        <v>0</v>
      </c>
      <c r="K12" s="86">
        <f>E12*G12</f>
        <v>0</v>
      </c>
      <c r="L12" s="86">
        <f>K12/100*H12</f>
        <v>0</v>
      </c>
      <c r="M12" s="86">
        <f>K12+L12</f>
        <v>0</v>
      </c>
      <c r="N12" s="31"/>
      <c r="O12" s="89" t="s">
        <v>427</v>
      </c>
    </row>
    <row r="13" spans="1:17" ht="54.75" customHeight="1">
      <c r="A13" s="192">
        <v>169</v>
      </c>
      <c r="B13" s="260" t="s">
        <v>424</v>
      </c>
      <c r="C13" s="111"/>
      <c r="D13" s="84" t="s">
        <v>20</v>
      </c>
      <c r="E13" s="145">
        <v>1</v>
      </c>
      <c r="F13" s="80"/>
      <c r="G13" s="215"/>
      <c r="H13" s="291"/>
      <c r="I13" s="86">
        <f>G14/100*H14</f>
        <v>0</v>
      </c>
      <c r="J13" s="86">
        <f>G14+I13</f>
        <v>0</v>
      </c>
      <c r="K13" s="86">
        <f>E13*G13</f>
        <v>0</v>
      </c>
      <c r="L13" s="86">
        <f>K13/100*H13</f>
        <v>0</v>
      </c>
      <c r="M13" s="86">
        <f>K13+L13</f>
        <v>0</v>
      </c>
      <c r="N13" s="31"/>
      <c r="O13" s="89" t="s">
        <v>428</v>
      </c>
    </row>
    <row r="14" spans="1:17">
      <c r="A14" s="73"/>
      <c r="B14" s="90"/>
      <c r="C14" s="42" t="s">
        <v>422</v>
      </c>
      <c r="D14" s="74"/>
      <c r="E14" s="146"/>
      <c r="F14" s="82"/>
      <c r="G14" s="214"/>
      <c r="H14" s="290"/>
      <c r="I14" s="83"/>
      <c r="J14" s="83"/>
      <c r="K14" s="83"/>
      <c r="L14" s="83"/>
      <c r="M14" s="83"/>
      <c r="O14" s="90"/>
    </row>
    <row r="15" spans="1:17" ht="48" customHeight="1">
      <c r="A15" s="192">
        <v>170</v>
      </c>
      <c r="B15" s="260" t="s">
        <v>425</v>
      </c>
      <c r="C15" s="111"/>
      <c r="D15" s="84" t="s">
        <v>20</v>
      </c>
      <c r="E15" s="145">
        <v>10</v>
      </c>
      <c r="F15" s="80"/>
      <c r="G15" s="215"/>
      <c r="H15" s="291"/>
      <c r="I15" s="86">
        <f t="shared" ref="I15:I16" si="0">G15/100*H15</f>
        <v>0</v>
      </c>
      <c r="J15" s="86">
        <f t="shared" ref="J15:J16" si="1">G15+I15</f>
        <v>0</v>
      </c>
      <c r="K15" s="86">
        <f t="shared" ref="K15:K16" si="2">E15*G15</f>
        <v>0</v>
      </c>
      <c r="L15" s="86">
        <f t="shared" ref="L15:L16" si="3">K15/100*H15</f>
        <v>0</v>
      </c>
      <c r="M15" s="86">
        <f t="shared" ref="M15:M16" si="4">K15+L15</f>
        <v>0</v>
      </c>
      <c r="N15" s="31"/>
      <c r="O15" s="89" t="s">
        <v>429</v>
      </c>
    </row>
    <row r="16" spans="1:17" ht="78" customHeight="1">
      <c r="A16" s="192">
        <v>171</v>
      </c>
      <c r="B16" s="260" t="s">
        <v>426</v>
      </c>
      <c r="C16" s="111"/>
      <c r="D16" s="84" t="s">
        <v>20</v>
      </c>
      <c r="E16" s="145">
        <v>1</v>
      </c>
      <c r="F16" s="80"/>
      <c r="G16" s="215"/>
      <c r="H16" s="291"/>
      <c r="I16" s="86">
        <f t="shared" si="0"/>
        <v>0</v>
      </c>
      <c r="J16" s="86">
        <f t="shared" si="1"/>
        <v>0</v>
      </c>
      <c r="K16" s="86">
        <f t="shared" si="2"/>
        <v>0</v>
      </c>
      <c r="L16" s="86">
        <f t="shared" si="3"/>
        <v>0</v>
      </c>
      <c r="M16" s="86">
        <f t="shared" si="4"/>
        <v>0</v>
      </c>
      <c r="N16" s="31"/>
      <c r="O16" s="89" t="s">
        <v>430</v>
      </c>
    </row>
    <row r="17" spans="1:15" s="31" customFormat="1" thickBot="1">
      <c r="A17" s="7"/>
      <c r="B17" s="8"/>
      <c r="C17" s="8"/>
      <c r="D17" s="8"/>
      <c r="E17" s="8"/>
      <c r="F17" s="7"/>
      <c r="G17" s="9"/>
      <c r="H17" s="9"/>
      <c r="I17" s="10"/>
      <c r="J17" s="10"/>
      <c r="K17" s="10"/>
      <c r="L17" s="10"/>
      <c r="M17" s="10"/>
      <c r="N17" s="7"/>
      <c r="O17" s="58"/>
    </row>
    <row r="18" spans="1:15" s="31" customFormat="1" ht="45.75" thickBot="1">
      <c r="A18" s="7"/>
      <c r="B18" s="8"/>
      <c r="C18" s="8"/>
      <c r="D18" s="8"/>
      <c r="E18" s="8"/>
      <c r="F18" s="7"/>
      <c r="G18" s="12"/>
      <c r="H18" s="12"/>
      <c r="I18" s="12"/>
      <c r="J18" s="12"/>
      <c r="K18" s="13">
        <f>SUM(K12:K17)</f>
        <v>0</v>
      </c>
      <c r="L18" s="14"/>
      <c r="M18" s="26">
        <f>SUM(M12:M17)</f>
        <v>0</v>
      </c>
      <c r="N18" s="30"/>
      <c r="O18" s="59" t="s">
        <v>53</v>
      </c>
    </row>
    <row r="19" spans="1:15" s="31" customFormat="1" ht="14.25">
      <c r="A19" s="7"/>
      <c r="B19" s="8"/>
      <c r="C19" s="8"/>
      <c r="D19" s="8"/>
      <c r="E19" s="8"/>
      <c r="F19" s="7"/>
      <c r="G19" s="14"/>
      <c r="H19" s="9"/>
      <c r="I19" s="14"/>
      <c r="J19" s="14"/>
      <c r="K19" s="14"/>
      <c r="L19" s="14"/>
      <c r="M19" s="14"/>
      <c r="N19" s="7"/>
      <c r="O19" s="60"/>
    </row>
    <row r="20" spans="1:15" s="31" customFormat="1">
      <c r="A20" s="5"/>
      <c r="B20" s="6"/>
      <c r="C20" s="6"/>
      <c r="D20" s="6"/>
      <c r="E20" s="6"/>
      <c r="F20" s="5"/>
      <c r="G20" s="3"/>
      <c r="H20" s="2"/>
      <c r="I20" s="3"/>
      <c r="J20" s="3"/>
      <c r="K20" s="3"/>
      <c r="L20" s="3"/>
      <c r="M20" s="3"/>
      <c r="N20" s="5"/>
      <c r="O20" s="61"/>
    </row>
    <row r="21" spans="1:15" s="31" customFormat="1">
      <c r="A21" s="5"/>
      <c r="B21" s="6"/>
      <c r="C21" s="6"/>
      <c r="D21" s="6"/>
      <c r="E21" s="6"/>
      <c r="F21" s="5"/>
      <c r="G21" s="3"/>
      <c r="H21" s="2"/>
      <c r="I21" s="3"/>
      <c r="J21" s="3"/>
      <c r="K21" s="3"/>
      <c r="L21" s="3"/>
      <c r="M21" s="3"/>
      <c r="N21" s="5"/>
      <c r="O21" s="61"/>
    </row>
    <row r="22" spans="1:15" s="31" customFormat="1">
      <c r="A22" s="5"/>
      <c r="B22" s="6"/>
      <c r="C22" s="8"/>
      <c r="D22" s="6"/>
      <c r="E22" s="6"/>
      <c r="F22" s="5"/>
      <c r="G22" s="3"/>
      <c r="H22" s="2"/>
      <c r="I22" s="3"/>
      <c r="J22" s="3"/>
      <c r="K22" s="3"/>
      <c r="L22" s="3"/>
      <c r="M22" s="3"/>
      <c r="N22" s="5"/>
      <c r="O22" s="61"/>
    </row>
    <row r="23" spans="1:15" s="31" customFormat="1">
      <c r="A23" s="5"/>
      <c r="B23" s="6"/>
      <c r="C23" s="6"/>
      <c r="D23" s="6"/>
      <c r="E23" s="6"/>
      <c r="F23" s="5"/>
      <c r="G23" s="3"/>
      <c r="H23" s="2"/>
      <c r="I23" s="3"/>
      <c r="J23" s="3"/>
      <c r="K23" s="3"/>
      <c r="L23" s="3"/>
      <c r="M23" s="3"/>
      <c r="N23" s="5"/>
      <c r="O23" s="61"/>
    </row>
    <row r="24" spans="1:15" s="31" customFormat="1">
      <c r="A24" s="5"/>
      <c r="B24" s="6"/>
      <c r="C24" s="6"/>
      <c r="D24" s="6"/>
      <c r="E24" s="6"/>
      <c r="F24" s="5"/>
      <c r="G24" s="3"/>
      <c r="H24" s="2"/>
      <c r="I24" s="3"/>
      <c r="J24" s="3"/>
      <c r="K24" s="3"/>
      <c r="L24" s="3"/>
      <c r="M24" s="3"/>
      <c r="N24" s="5"/>
      <c r="O24" s="61"/>
    </row>
    <row r="25" spans="1:15" s="31" customFormat="1">
      <c r="A25" s="5"/>
      <c r="B25" s="6"/>
      <c r="C25" s="6"/>
      <c r="D25" s="6"/>
      <c r="E25" s="6"/>
      <c r="F25" s="5"/>
      <c r="G25" s="3"/>
      <c r="H25" s="2"/>
      <c r="I25" s="3"/>
      <c r="J25" s="3"/>
      <c r="K25" s="3"/>
      <c r="L25" s="3"/>
      <c r="M25" s="3"/>
      <c r="N25" s="5"/>
      <c r="O25" s="61"/>
    </row>
    <row r="26" spans="1:15" s="31" customFormat="1">
      <c r="A26" s="5"/>
      <c r="B26" s="6"/>
      <c r="C26" s="6"/>
      <c r="D26" s="6"/>
      <c r="E26" s="6"/>
      <c r="F26" s="5"/>
      <c r="G26" s="3"/>
      <c r="H26" s="2"/>
      <c r="I26" s="3"/>
      <c r="J26" s="3"/>
      <c r="K26" s="3"/>
      <c r="L26" s="3"/>
      <c r="M26" s="3"/>
      <c r="N26" s="5"/>
      <c r="O26" s="61"/>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0"/>
  <sheetViews>
    <sheetView topLeftCell="A30" zoomScale="85" zoomScaleNormal="85" zoomScaleSheetLayoutView="59" workbookViewId="0">
      <selection activeCell="C12" sqref="C12"/>
    </sheetView>
  </sheetViews>
  <sheetFormatPr defaultColWidth="9.140625" defaultRowHeight="15"/>
  <cols>
    <col min="1" max="1" width="4" style="5" customWidth="1"/>
    <col min="2" max="2" width="25.570312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167" customWidth="1"/>
    <col min="16" max="16" width="5" style="5" customWidth="1"/>
    <col min="17" max="16384" width="9.140625" style="5"/>
  </cols>
  <sheetData>
    <row r="1" spans="1:17">
      <c r="A1" s="303" t="s">
        <v>14</v>
      </c>
      <c r="B1" s="303"/>
      <c r="C1" s="305" t="s">
        <v>15</v>
      </c>
      <c r="D1" s="305"/>
      <c r="E1" s="305"/>
      <c r="F1" s="305"/>
      <c r="G1" s="305"/>
      <c r="H1" s="305"/>
      <c r="I1" s="305"/>
      <c r="J1" s="305"/>
      <c r="K1" s="305"/>
      <c r="L1" s="305"/>
      <c r="M1" s="305"/>
      <c r="N1" s="305"/>
      <c r="O1" s="305"/>
      <c r="P1" s="7"/>
    </row>
    <row r="2" spans="1:17">
      <c r="A2" s="303" t="s">
        <v>947</v>
      </c>
      <c r="B2" s="303"/>
      <c r="C2" s="288"/>
      <c r="D2" s="286"/>
      <c r="E2" s="286"/>
      <c r="F2" s="286"/>
      <c r="G2" s="286"/>
      <c r="H2" s="286"/>
      <c r="I2" s="286"/>
      <c r="J2" s="286"/>
      <c r="K2" s="286"/>
      <c r="L2" s="286"/>
      <c r="M2" s="286"/>
      <c r="N2" s="286"/>
      <c r="O2" s="287"/>
      <c r="P2" s="7"/>
    </row>
    <row r="3" spans="1:17" ht="15.75">
      <c r="A3" s="304" t="s">
        <v>34</v>
      </c>
      <c r="B3" s="304"/>
      <c r="C3" s="306" t="s">
        <v>957</v>
      </c>
      <c r="D3" s="307"/>
      <c r="E3" s="307"/>
      <c r="F3" s="307"/>
      <c r="G3" s="307"/>
      <c r="H3" s="307"/>
      <c r="I3" s="307"/>
      <c r="J3" s="307"/>
      <c r="K3" s="307"/>
      <c r="L3" s="307"/>
      <c r="M3" s="307"/>
      <c r="N3" s="307"/>
      <c r="O3" s="307"/>
      <c r="P3" s="7"/>
    </row>
    <row r="4" spans="1:17" ht="15" customHeight="1">
      <c r="A4" s="314" t="s">
        <v>35</v>
      </c>
      <c r="B4" s="315"/>
      <c r="C4" s="315"/>
      <c r="D4" s="315"/>
      <c r="E4" s="315"/>
      <c r="F4" s="316"/>
      <c r="G4" s="320" t="s">
        <v>948</v>
      </c>
      <c r="H4" s="320"/>
      <c r="I4" s="320"/>
      <c r="J4" s="320"/>
      <c r="K4" s="320"/>
      <c r="L4" s="320"/>
      <c r="M4" s="320"/>
      <c r="N4" s="320"/>
      <c r="O4" s="320"/>
      <c r="P4" s="7"/>
    </row>
    <row r="5" spans="1:17">
      <c r="A5" s="317"/>
      <c r="B5" s="318"/>
      <c r="C5" s="318"/>
      <c r="D5" s="318"/>
      <c r="E5" s="318"/>
      <c r="F5" s="319"/>
      <c r="G5" s="320"/>
      <c r="H5" s="320"/>
      <c r="I5" s="320"/>
      <c r="J5" s="320"/>
      <c r="K5" s="320"/>
      <c r="L5" s="320"/>
      <c r="M5" s="320"/>
      <c r="N5" s="320"/>
      <c r="O5" s="320"/>
      <c r="P5" s="7"/>
    </row>
    <row r="6" spans="1:17">
      <c r="A6" s="15"/>
      <c r="B6" s="15"/>
      <c r="C6" s="15"/>
      <c r="D6" s="15"/>
      <c r="E6" s="15"/>
      <c r="F6" s="7"/>
      <c r="G6" s="16"/>
      <c r="H6" s="16"/>
      <c r="I6" s="16"/>
      <c r="J6" s="16"/>
      <c r="K6" s="16"/>
      <c r="L6" s="16"/>
      <c r="M6" s="16"/>
      <c r="N6" s="1"/>
      <c r="O6" s="4"/>
      <c r="P6" s="7"/>
    </row>
    <row r="7" spans="1:17" s="25" customFormat="1" ht="12.75">
      <c r="A7" s="20" t="s">
        <v>0</v>
      </c>
      <c r="B7" s="20" t="s">
        <v>1</v>
      </c>
      <c r="C7" s="21" t="s">
        <v>2</v>
      </c>
      <c r="D7" s="21" t="s">
        <v>21</v>
      </c>
      <c r="E7" s="21" t="s">
        <v>3</v>
      </c>
      <c r="F7" s="17"/>
      <c r="G7" s="23" t="s">
        <v>22</v>
      </c>
      <c r="H7" s="22" t="s">
        <v>19</v>
      </c>
      <c r="I7" s="23" t="s">
        <v>4</v>
      </c>
      <c r="J7" s="22" t="s">
        <v>5</v>
      </c>
      <c r="K7" s="23" t="s">
        <v>6</v>
      </c>
      <c r="L7" s="22" t="s">
        <v>23</v>
      </c>
      <c r="M7" s="23" t="s">
        <v>7</v>
      </c>
      <c r="N7" s="28"/>
      <c r="O7" s="24" t="s">
        <v>24</v>
      </c>
      <c r="P7" s="29"/>
      <c r="Q7" s="27"/>
    </row>
    <row r="8" spans="1:17" s="19" customFormat="1" ht="15.75">
      <c r="A8" s="308" t="s">
        <v>939</v>
      </c>
      <c r="B8" s="309"/>
      <c r="C8" s="309"/>
      <c r="D8" s="309"/>
      <c r="E8" s="310"/>
      <c r="F8" s="18"/>
      <c r="G8" s="311" t="s">
        <v>8</v>
      </c>
      <c r="H8" s="312"/>
      <c r="I8" s="312"/>
      <c r="J8" s="313"/>
      <c r="K8" s="311" t="s">
        <v>9</v>
      </c>
      <c r="L8" s="312"/>
      <c r="M8" s="313"/>
      <c r="N8" s="18"/>
      <c r="O8" s="32"/>
      <c r="P8" s="18"/>
    </row>
    <row r="9" spans="1:17" s="19" customFormat="1" ht="60.75">
      <c r="A9" s="35" t="s">
        <v>13</v>
      </c>
      <c r="B9" s="36" t="s">
        <v>33</v>
      </c>
      <c r="C9" s="190" t="s">
        <v>16</v>
      </c>
      <c r="D9" s="36" t="s">
        <v>17</v>
      </c>
      <c r="E9" s="36" t="s">
        <v>18</v>
      </c>
      <c r="F9" s="18"/>
      <c r="G9" s="38" t="s">
        <v>31</v>
      </c>
      <c r="H9" s="39" t="s">
        <v>30</v>
      </c>
      <c r="I9" s="40" t="s">
        <v>11</v>
      </c>
      <c r="J9" s="40" t="s">
        <v>12</v>
      </c>
      <c r="K9" s="40" t="s">
        <v>10</v>
      </c>
      <c r="L9" s="40" t="s">
        <v>11</v>
      </c>
      <c r="M9" s="40" t="s">
        <v>12</v>
      </c>
      <c r="N9" s="18"/>
      <c r="O9" s="55" t="s">
        <v>32</v>
      </c>
      <c r="P9" s="18"/>
    </row>
    <row r="10" spans="1:17">
      <c r="A10" s="126" t="s">
        <v>0</v>
      </c>
      <c r="B10" s="126" t="s">
        <v>1</v>
      </c>
      <c r="C10" s="126" t="s">
        <v>2</v>
      </c>
      <c r="D10" s="126" t="s">
        <v>21</v>
      </c>
      <c r="E10" s="126" t="s">
        <v>3</v>
      </c>
      <c r="F10" s="45"/>
      <c r="G10" s="126" t="s">
        <v>22</v>
      </c>
      <c r="H10" s="126" t="s">
        <v>19</v>
      </c>
      <c r="I10" s="126" t="s">
        <v>25</v>
      </c>
      <c r="J10" s="126" t="s">
        <v>26</v>
      </c>
      <c r="K10" s="126" t="s">
        <v>27</v>
      </c>
      <c r="L10" s="126" t="s">
        <v>28</v>
      </c>
      <c r="M10" s="126" t="s">
        <v>29</v>
      </c>
      <c r="N10" s="43"/>
      <c r="O10" s="126" t="s">
        <v>24</v>
      </c>
    </row>
    <row r="11" spans="1:17">
      <c r="A11" s="128"/>
      <c r="B11" s="129"/>
      <c r="C11" s="121" t="s">
        <v>960</v>
      </c>
      <c r="D11" s="129"/>
      <c r="E11" s="134"/>
      <c r="F11" s="136"/>
      <c r="G11" s="135"/>
      <c r="H11" s="131"/>
      <c r="I11" s="130"/>
      <c r="J11" s="130"/>
      <c r="K11" s="130"/>
      <c r="L11" s="130"/>
      <c r="M11" s="160"/>
      <c r="N11" s="44"/>
      <c r="O11" s="166"/>
    </row>
    <row r="12" spans="1:17" ht="38.25">
      <c r="A12" s="192">
        <v>172</v>
      </c>
      <c r="B12" s="260" t="s">
        <v>102</v>
      </c>
      <c r="C12" s="111"/>
      <c r="D12" s="84" t="s">
        <v>20</v>
      </c>
      <c r="E12" s="145">
        <v>2</v>
      </c>
      <c r="F12" s="80"/>
      <c r="G12" s="215"/>
      <c r="H12" s="291"/>
      <c r="I12" s="86">
        <f>G12/100*H12</f>
        <v>0</v>
      </c>
      <c r="J12" s="86">
        <f>G12+I12</f>
        <v>0</v>
      </c>
      <c r="K12" s="86">
        <f>E12*G12</f>
        <v>0</v>
      </c>
      <c r="L12" s="86">
        <f>K12/100*H12</f>
        <v>0</v>
      </c>
      <c r="M12" s="86">
        <f>K12+L12</f>
        <v>0</v>
      </c>
      <c r="N12" s="31"/>
      <c r="O12" s="168" t="s">
        <v>448</v>
      </c>
    </row>
    <row r="13" spans="1:17" ht="38.25">
      <c r="A13" s="192">
        <v>173</v>
      </c>
      <c r="B13" s="255" t="s">
        <v>103</v>
      </c>
      <c r="C13" s="236"/>
      <c r="D13" s="84" t="s">
        <v>20</v>
      </c>
      <c r="E13" s="164">
        <v>3</v>
      </c>
      <c r="F13" s="80"/>
      <c r="G13" s="238"/>
      <c r="H13" s="301"/>
      <c r="I13" s="86">
        <f t="shared" ref="I13:I31" si="0">G13/100*H13</f>
        <v>0</v>
      </c>
      <c r="J13" s="86">
        <f t="shared" ref="J13:J31" si="1">G13+I13</f>
        <v>0</v>
      </c>
      <c r="K13" s="86">
        <f t="shared" ref="K13:K31" si="2">E13*G13</f>
        <v>0</v>
      </c>
      <c r="L13" s="86">
        <f t="shared" ref="L13:L31" si="3">K13/100*H13</f>
        <v>0</v>
      </c>
      <c r="M13" s="86">
        <f t="shared" ref="M13:M31" si="4">K13+L13</f>
        <v>0</v>
      </c>
      <c r="N13" s="31"/>
      <c r="O13" s="168" t="s">
        <v>449</v>
      </c>
    </row>
    <row r="14" spans="1:17" ht="38.25">
      <c r="A14" s="192">
        <v>174</v>
      </c>
      <c r="B14" s="255" t="s">
        <v>104</v>
      </c>
      <c r="C14" s="236"/>
      <c r="D14" s="84" t="s">
        <v>20</v>
      </c>
      <c r="E14" s="164">
        <v>3</v>
      </c>
      <c r="F14" s="80"/>
      <c r="G14" s="238"/>
      <c r="H14" s="301"/>
      <c r="I14" s="86">
        <f t="shared" si="0"/>
        <v>0</v>
      </c>
      <c r="J14" s="86">
        <f t="shared" si="1"/>
        <v>0</v>
      </c>
      <c r="K14" s="86">
        <f t="shared" si="2"/>
        <v>0</v>
      </c>
      <c r="L14" s="86">
        <f t="shared" si="3"/>
        <v>0</v>
      </c>
      <c r="M14" s="86">
        <f t="shared" si="4"/>
        <v>0</v>
      </c>
      <c r="N14" s="31"/>
      <c r="O14" s="168" t="s">
        <v>450</v>
      </c>
    </row>
    <row r="15" spans="1:17" ht="38.25">
      <c r="A15" s="192">
        <v>175</v>
      </c>
      <c r="B15" s="255" t="s">
        <v>447</v>
      </c>
      <c r="C15" s="236"/>
      <c r="D15" s="84" t="s">
        <v>20</v>
      </c>
      <c r="E15" s="164">
        <v>1</v>
      </c>
      <c r="F15" s="80"/>
      <c r="G15" s="238"/>
      <c r="H15" s="301"/>
      <c r="I15" s="86">
        <f t="shared" si="0"/>
        <v>0</v>
      </c>
      <c r="J15" s="86">
        <f t="shared" si="1"/>
        <v>0</v>
      </c>
      <c r="K15" s="86">
        <f t="shared" si="2"/>
        <v>0</v>
      </c>
      <c r="L15" s="86">
        <f t="shared" si="3"/>
        <v>0</v>
      </c>
      <c r="M15" s="86">
        <f t="shared" si="4"/>
        <v>0</v>
      </c>
      <c r="N15" s="31"/>
      <c r="O15" s="168" t="s">
        <v>451</v>
      </c>
    </row>
    <row r="16" spans="1:17" ht="38.25">
      <c r="A16" s="192">
        <v>176</v>
      </c>
      <c r="B16" s="255" t="s">
        <v>446</v>
      </c>
      <c r="C16" s="236"/>
      <c r="D16" s="84" t="s">
        <v>20</v>
      </c>
      <c r="E16" s="164">
        <v>9</v>
      </c>
      <c r="F16" s="80"/>
      <c r="G16" s="238"/>
      <c r="H16" s="301"/>
      <c r="I16" s="86">
        <f t="shared" si="0"/>
        <v>0</v>
      </c>
      <c r="J16" s="86">
        <f t="shared" si="1"/>
        <v>0</v>
      </c>
      <c r="K16" s="86">
        <f t="shared" si="2"/>
        <v>0</v>
      </c>
      <c r="L16" s="86">
        <f t="shared" si="3"/>
        <v>0</v>
      </c>
      <c r="M16" s="86">
        <f t="shared" si="4"/>
        <v>0</v>
      </c>
      <c r="N16" s="31"/>
      <c r="O16" s="168" t="s">
        <v>452</v>
      </c>
    </row>
    <row r="17" spans="1:15" ht="38.25">
      <c r="A17" s="192">
        <v>177</v>
      </c>
      <c r="B17" s="255" t="s">
        <v>445</v>
      </c>
      <c r="C17" s="236"/>
      <c r="D17" s="84" t="s">
        <v>20</v>
      </c>
      <c r="E17" s="164">
        <v>10</v>
      </c>
      <c r="F17" s="80"/>
      <c r="G17" s="238"/>
      <c r="H17" s="301"/>
      <c r="I17" s="86">
        <f t="shared" si="0"/>
        <v>0</v>
      </c>
      <c r="J17" s="86">
        <f t="shared" si="1"/>
        <v>0</v>
      </c>
      <c r="K17" s="86">
        <f t="shared" si="2"/>
        <v>0</v>
      </c>
      <c r="L17" s="86">
        <f t="shared" si="3"/>
        <v>0</v>
      </c>
      <c r="M17" s="86">
        <f t="shared" si="4"/>
        <v>0</v>
      </c>
      <c r="N17" s="31"/>
      <c r="O17" s="168" t="s">
        <v>453</v>
      </c>
    </row>
    <row r="18" spans="1:15" ht="38.25">
      <c r="A18" s="192">
        <v>178</v>
      </c>
      <c r="B18" s="255" t="s">
        <v>444</v>
      </c>
      <c r="C18" s="236"/>
      <c r="D18" s="84" t="s">
        <v>20</v>
      </c>
      <c r="E18" s="164">
        <v>15</v>
      </c>
      <c r="F18" s="80"/>
      <c r="G18" s="238"/>
      <c r="H18" s="301"/>
      <c r="I18" s="86">
        <f t="shared" si="0"/>
        <v>0</v>
      </c>
      <c r="J18" s="86">
        <f t="shared" si="1"/>
        <v>0</v>
      </c>
      <c r="K18" s="86">
        <f t="shared" si="2"/>
        <v>0</v>
      </c>
      <c r="L18" s="86">
        <f t="shared" si="3"/>
        <v>0</v>
      </c>
      <c r="M18" s="86">
        <f t="shared" si="4"/>
        <v>0</v>
      </c>
      <c r="N18" s="31"/>
      <c r="O18" s="168" t="s">
        <v>454</v>
      </c>
    </row>
    <row r="19" spans="1:15" ht="38.25">
      <c r="A19" s="192">
        <v>179</v>
      </c>
      <c r="B19" s="255" t="s">
        <v>443</v>
      </c>
      <c r="C19" s="236"/>
      <c r="D19" s="84" t="s">
        <v>20</v>
      </c>
      <c r="E19" s="164">
        <v>15</v>
      </c>
      <c r="F19" s="80"/>
      <c r="G19" s="238"/>
      <c r="H19" s="301"/>
      <c r="I19" s="86">
        <f t="shared" si="0"/>
        <v>0</v>
      </c>
      <c r="J19" s="86">
        <f t="shared" si="1"/>
        <v>0</v>
      </c>
      <c r="K19" s="86">
        <f t="shared" si="2"/>
        <v>0</v>
      </c>
      <c r="L19" s="86">
        <f t="shared" si="3"/>
        <v>0</v>
      </c>
      <c r="M19" s="86">
        <f t="shared" si="4"/>
        <v>0</v>
      </c>
      <c r="N19" s="31"/>
      <c r="O19" s="169" t="s">
        <v>455</v>
      </c>
    </row>
    <row r="20" spans="1:15" ht="38.25">
      <c r="A20" s="192">
        <v>180</v>
      </c>
      <c r="B20" s="255" t="s">
        <v>442</v>
      </c>
      <c r="C20" s="236"/>
      <c r="D20" s="84" t="s">
        <v>20</v>
      </c>
      <c r="E20" s="164">
        <v>3</v>
      </c>
      <c r="F20" s="80"/>
      <c r="G20" s="238"/>
      <c r="H20" s="301"/>
      <c r="I20" s="86">
        <f t="shared" si="0"/>
        <v>0</v>
      </c>
      <c r="J20" s="86">
        <f t="shared" si="1"/>
        <v>0</v>
      </c>
      <c r="K20" s="86">
        <f t="shared" si="2"/>
        <v>0</v>
      </c>
      <c r="L20" s="86">
        <f t="shared" si="3"/>
        <v>0</v>
      </c>
      <c r="M20" s="86">
        <f t="shared" si="4"/>
        <v>0</v>
      </c>
      <c r="N20" s="31"/>
      <c r="O20" s="168" t="s">
        <v>456</v>
      </c>
    </row>
    <row r="21" spans="1:15" ht="38.25">
      <c r="A21" s="192">
        <v>181</v>
      </c>
      <c r="B21" s="255" t="s">
        <v>441</v>
      </c>
      <c r="C21" s="236"/>
      <c r="D21" s="84" t="s">
        <v>20</v>
      </c>
      <c r="E21" s="164">
        <v>2</v>
      </c>
      <c r="F21" s="80"/>
      <c r="G21" s="238"/>
      <c r="H21" s="301"/>
      <c r="I21" s="86">
        <f t="shared" si="0"/>
        <v>0</v>
      </c>
      <c r="J21" s="86">
        <f t="shared" si="1"/>
        <v>0</v>
      </c>
      <c r="K21" s="86">
        <f t="shared" si="2"/>
        <v>0</v>
      </c>
      <c r="L21" s="86">
        <f t="shared" si="3"/>
        <v>0</v>
      </c>
      <c r="M21" s="86">
        <f t="shared" si="4"/>
        <v>0</v>
      </c>
      <c r="N21" s="31"/>
      <c r="O21" s="168" t="s">
        <v>457</v>
      </c>
    </row>
    <row r="22" spans="1:15" ht="38.25">
      <c r="A22" s="192">
        <v>182</v>
      </c>
      <c r="B22" s="255" t="s">
        <v>440</v>
      </c>
      <c r="C22" s="236"/>
      <c r="D22" s="84" t="s">
        <v>20</v>
      </c>
      <c r="E22" s="164">
        <v>2</v>
      </c>
      <c r="F22" s="80"/>
      <c r="G22" s="238"/>
      <c r="H22" s="301"/>
      <c r="I22" s="86">
        <f t="shared" si="0"/>
        <v>0</v>
      </c>
      <c r="J22" s="86">
        <f t="shared" si="1"/>
        <v>0</v>
      </c>
      <c r="K22" s="86">
        <f t="shared" si="2"/>
        <v>0</v>
      </c>
      <c r="L22" s="86">
        <f t="shared" si="3"/>
        <v>0</v>
      </c>
      <c r="M22" s="86">
        <f t="shared" si="4"/>
        <v>0</v>
      </c>
      <c r="N22" s="31"/>
      <c r="O22" s="168" t="s">
        <v>458</v>
      </c>
    </row>
    <row r="23" spans="1:15" ht="38.25">
      <c r="A23" s="192">
        <v>183</v>
      </c>
      <c r="B23" s="255" t="s">
        <v>439</v>
      </c>
      <c r="C23" s="236"/>
      <c r="D23" s="84" t="s">
        <v>20</v>
      </c>
      <c r="E23" s="164">
        <v>3</v>
      </c>
      <c r="F23" s="80"/>
      <c r="G23" s="238"/>
      <c r="H23" s="301"/>
      <c r="I23" s="86">
        <f t="shared" si="0"/>
        <v>0</v>
      </c>
      <c r="J23" s="86">
        <f t="shared" si="1"/>
        <v>0</v>
      </c>
      <c r="K23" s="86">
        <f t="shared" si="2"/>
        <v>0</v>
      </c>
      <c r="L23" s="86">
        <f t="shared" si="3"/>
        <v>0</v>
      </c>
      <c r="M23" s="86">
        <f t="shared" si="4"/>
        <v>0</v>
      </c>
      <c r="N23" s="31"/>
      <c r="O23" s="168" t="s">
        <v>459</v>
      </c>
    </row>
    <row r="24" spans="1:15" ht="38.25">
      <c r="A24" s="192">
        <v>184</v>
      </c>
      <c r="B24" s="255" t="s">
        <v>438</v>
      </c>
      <c r="C24" s="236"/>
      <c r="D24" s="84" t="s">
        <v>20</v>
      </c>
      <c r="E24" s="164">
        <v>2</v>
      </c>
      <c r="F24" s="80"/>
      <c r="G24" s="238"/>
      <c r="H24" s="301"/>
      <c r="I24" s="86">
        <f t="shared" si="0"/>
        <v>0</v>
      </c>
      <c r="J24" s="86">
        <f t="shared" si="1"/>
        <v>0</v>
      </c>
      <c r="K24" s="86">
        <f t="shared" si="2"/>
        <v>0</v>
      </c>
      <c r="L24" s="86">
        <f t="shared" si="3"/>
        <v>0</v>
      </c>
      <c r="M24" s="86">
        <f t="shared" si="4"/>
        <v>0</v>
      </c>
      <c r="N24" s="31"/>
      <c r="O24" s="168" t="s">
        <v>460</v>
      </c>
    </row>
    <row r="25" spans="1:15" ht="38.25">
      <c r="A25" s="192">
        <v>185</v>
      </c>
      <c r="B25" s="255" t="s">
        <v>437</v>
      </c>
      <c r="C25" s="236"/>
      <c r="D25" s="84" t="s">
        <v>20</v>
      </c>
      <c r="E25" s="164">
        <v>3</v>
      </c>
      <c r="F25" s="80"/>
      <c r="G25" s="238"/>
      <c r="H25" s="301"/>
      <c r="I25" s="86">
        <f t="shared" si="0"/>
        <v>0</v>
      </c>
      <c r="J25" s="86">
        <f t="shared" si="1"/>
        <v>0</v>
      </c>
      <c r="K25" s="86">
        <f t="shared" si="2"/>
        <v>0</v>
      </c>
      <c r="L25" s="86">
        <f t="shared" si="3"/>
        <v>0</v>
      </c>
      <c r="M25" s="86">
        <f t="shared" si="4"/>
        <v>0</v>
      </c>
      <c r="N25" s="31"/>
      <c r="O25" s="168" t="s">
        <v>461</v>
      </c>
    </row>
    <row r="26" spans="1:15" ht="38.25">
      <c r="A26" s="192">
        <v>186</v>
      </c>
      <c r="B26" s="255" t="s">
        <v>436</v>
      </c>
      <c r="C26" s="236"/>
      <c r="D26" s="84" t="s">
        <v>20</v>
      </c>
      <c r="E26" s="164">
        <v>2</v>
      </c>
      <c r="F26" s="80"/>
      <c r="G26" s="238"/>
      <c r="H26" s="301"/>
      <c r="I26" s="86">
        <f t="shared" si="0"/>
        <v>0</v>
      </c>
      <c r="J26" s="86">
        <f t="shared" si="1"/>
        <v>0</v>
      </c>
      <c r="K26" s="86">
        <f t="shared" si="2"/>
        <v>0</v>
      </c>
      <c r="L26" s="86">
        <f t="shared" si="3"/>
        <v>0</v>
      </c>
      <c r="M26" s="86">
        <f t="shared" si="4"/>
        <v>0</v>
      </c>
      <c r="N26" s="31"/>
      <c r="O26" s="168" t="s">
        <v>462</v>
      </c>
    </row>
    <row r="27" spans="1:15" ht="38.25">
      <c r="A27" s="192">
        <v>187</v>
      </c>
      <c r="B27" s="255" t="s">
        <v>435</v>
      </c>
      <c r="C27" s="236"/>
      <c r="D27" s="84" t="s">
        <v>20</v>
      </c>
      <c r="E27" s="164">
        <v>2</v>
      </c>
      <c r="F27" s="80"/>
      <c r="G27" s="238"/>
      <c r="H27" s="301"/>
      <c r="I27" s="86">
        <f t="shared" si="0"/>
        <v>0</v>
      </c>
      <c r="J27" s="86">
        <f t="shared" si="1"/>
        <v>0</v>
      </c>
      <c r="K27" s="86">
        <f t="shared" si="2"/>
        <v>0</v>
      </c>
      <c r="L27" s="86">
        <f t="shared" si="3"/>
        <v>0</v>
      </c>
      <c r="M27" s="86">
        <f t="shared" si="4"/>
        <v>0</v>
      </c>
      <c r="N27" s="31"/>
      <c r="O27" s="168" t="s">
        <v>463</v>
      </c>
    </row>
    <row r="28" spans="1:15" ht="38.25">
      <c r="A28" s="192">
        <v>188</v>
      </c>
      <c r="B28" s="255" t="s">
        <v>434</v>
      </c>
      <c r="C28" s="236"/>
      <c r="D28" s="84" t="s">
        <v>20</v>
      </c>
      <c r="E28" s="164">
        <v>5</v>
      </c>
      <c r="F28" s="80"/>
      <c r="G28" s="238"/>
      <c r="H28" s="301"/>
      <c r="I28" s="86">
        <f t="shared" si="0"/>
        <v>0</v>
      </c>
      <c r="J28" s="86">
        <f t="shared" si="1"/>
        <v>0</v>
      </c>
      <c r="K28" s="86">
        <f t="shared" si="2"/>
        <v>0</v>
      </c>
      <c r="L28" s="86">
        <f t="shared" si="3"/>
        <v>0</v>
      </c>
      <c r="M28" s="86">
        <f t="shared" si="4"/>
        <v>0</v>
      </c>
      <c r="N28" s="31"/>
      <c r="O28" s="168" t="s">
        <v>464</v>
      </c>
    </row>
    <row r="29" spans="1:15" ht="38.25">
      <c r="A29" s="200">
        <v>189</v>
      </c>
      <c r="B29" s="255" t="s">
        <v>431</v>
      </c>
      <c r="C29" s="236"/>
      <c r="D29" s="84" t="s">
        <v>20</v>
      </c>
      <c r="E29" s="164">
        <v>1</v>
      </c>
      <c r="F29" s="80"/>
      <c r="G29" s="238"/>
      <c r="H29" s="301"/>
      <c r="I29" s="86">
        <f t="shared" si="0"/>
        <v>0</v>
      </c>
      <c r="J29" s="86">
        <f t="shared" si="1"/>
        <v>0</v>
      </c>
      <c r="K29" s="86">
        <f t="shared" si="2"/>
        <v>0</v>
      </c>
      <c r="L29" s="86">
        <f t="shared" si="3"/>
        <v>0</v>
      </c>
      <c r="M29" s="86">
        <f t="shared" si="4"/>
        <v>0</v>
      </c>
      <c r="N29" s="31"/>
      <c r="O29" s="168" t="s">
        <v>465</v>
      </c>
    </row>
    <row r="30" spans="1:15" ht="38.25">
      <c r="A30" s="200">
        <v>190</v>
      </c>
      <c r="B30" s="255" t="s">
        <v>433</v>
      </c>
      <c r="C30" s="236"/>
      <c r="D30" s="84" t="s">
        <v>20</v>
      </c>
      <c r="E30" s="164">
        <v>1</v>
      </c>
      <c r="F30" s="80"/>
      <c r="G30" s="238"/>
      <c r="H30" s="301"/>
      <c r="I30" s="86">
        <f t="shared" si="0"/>
        <v>0</v>
      </c>
      <c r="J30" s="86">
        <f t="shared" si="1"/>
        <v>0</v>
      </c>
      <c r="K30" s="86">
        <f t="shared" si="2"/>
        <v>0</v>
      </c>
      <c r="L30" s="86">
        <f t="shared" si="3"/>
        <v>0</v>
      </c>
      <c r="M30" s="86">
        <f t="shared" si="4"/>
        <v>0</v>
      </c>
      <c r="N30" s="31"/>
      <c r="O30" s="168" t="s">
        <v>466</v>
      </c>
    </row>
    <row r="31" spans="1:15" ht="38.25">
      <c r="A31" s="192">
        <v>191</v>
      </c>
      <c r="B31" s="260" t="s">
        <v>432</v>
      </c>
      <c r="C31" s="111"/>
      <c r="D31" s="84" t="s">
        <v>20</v>
      </c>
      <c r="E31" s="145">
        <v>1</v>
      </c>
      <c r="F31" s="80"/>
      <c r="G31" s="238"/>
      <c r="H31" s="301"/>
      <c r="I31" s="86">
        <f t="shared" si="0"/>
        <v>0</v>
      </c>
      <c r="J31" s="86">
        <f t="shared" si="1"/>
        <v>0</v>
      </c>
      <c r="K31" s="86">
        <f t="shared" si="2"/>
        <v>0</v>
      </c>
      <c r="L31" s="86">
        <f t="shared" si="3"/>
        <v>0</v>
      </c>
      <c r="M31" s="86">
        <f t="shared" si="4"/>
        <v>0</v>
      </c>
      <c r="N31" s="31"/>
      <c r="O31" s="170" t="s">
        <v>467</v>
      </c>
    </row>
    <row r="32" spans="1:15">
      <c r="A32" s="73"/>
      <c r="B32" s="90"/>
      <c r="C32" s="42" t="s">
        <v>469</v>
      </c>
      <c r="D32" s="74"/>
      <c r="E32" s="146"/>
      <c r="F32" s="82"/>
      <c r="G32" s="214"/>
      <c r="H32" s="290"/>
      <c r="I32" s="83"/>
      <c r="J32" s="83"/>
      <c r="K32" s="83"/>
      <c r="L32" s="83"/>
      <c r="M32" s="83"/>
      <c r="O32" s="146"/>
    </row>
    <row r="33" spans="1:15" ht="38.25">
      <c r="A33" s="192">
        <v>192</v>
      </c>
      <c r="B33" s="260" t="s">
        <v>470</v>
      </c>
      <c r="C33" s="111"/>
      <c r="D33" s="84" t="s">
        <v>20</v>
      </c>
      <c r="E33" s="145">
        <v>2</v>
      </c>
      <c r="F33" s="80"/>
      <c r="G33" s="215"/>
      <c r="H33" s="291"/>
      <c r="I33" s="86">
        <f t="shared" ref="I33:I267" si="5">G33/100*H33</f>
        <v>0</v>
      </c>
      <c r="J33" s="86">
        <f t="shared" ref="J33:J267" si="6">G33+I33</f>
        <v>0</v>
      </c>
      <c r="K33" s="86">
        <f t="shared" ref="K33:K267" si="7">E33*G33</f>
        <v>0</v>
      </c>
      <c r="L33" s="86">
        <f t="shared" ref="L33:L267" si="8">K33/100*H33</f>
        <v>0</v>
      </c>
      <c r="M33" s="86">
        <f t="shared" ref="M33:M267" si="9">K33+L33</f>
        <v>0</v>
      </c>
      <c r="N33" s="31"/>
      <c r="O33" s="168" t="s">
        <v>493</v>
      </c>
    </row>
    <row r="34" spans="1:15" ht="38.25">
      <c r="A34" s="192">
        <v>193</v>
      </c>
      <c r="B34" s="260" t="s">
        <v>471</v>
      </c>
      <c r="C34" s="236"/>
      <c r="D34" s="84" t="s">
        <v>20</v>
      </c>
      <c r="E34" s="164">
        <v>15</v>
      </c>
      <c r="F34" s="80"/>
      <c r="G34" s="215"/>
      <c r="H34" s="301"/>
      <c r="I34" s="86">
        <f t="shared" si="5"/>
        <v>0</v>
      </c>
      <c r="J34" s="86">
        <f t="shared" si="6"/>
        <v>0</v>
      </c>
      <c r="K34" s="86">
        <f t="shared" si="7"/>
        <v>0</v>
      </c>
      <c r="L34" s="86">
        <f t="shared" si="8"/>
        <v>0</v>
      </c>
      <c r="M34" s="86">
        <f t="shared" si="9"/>
        <v>0</v>
      </c>
      <c r="N34" s="31"/>
      <c r="O34" s="168" t="s">
        <v>494</v>
      </c>
    </row>
    <row r="35" spans="1:15" ht="38.25">
      <c r="A35" s="192">
        <v>194</v>
      </c>
      <c r="B35" s="260" t="s">
        <v>472</v>
      </c>
      <c r="C35" s="236"/>
      <c r="D35" s="84" t="s">
        <v>20</v>
      </c>
      <c r="E35" s="164">
        <v>15</v>
      </c>
      <c r="F35" s="80"/>
      <c r="G35" s="215"/>
      <c r="H35" s="301"/>
      <c r="I35" s="86">
        <f t="shared" si="5"/>
        <v>0</v>
      </c>
      <c r="J35" s="86">
        <f t="shared" si="6"/>
        <v>0</v>
      </c>
      <c r="K35" s="86">
        <f t="shared" si="7"/>
        <v>0</v>
      </c>
      <c r="L35" s="86">
        <f t="shared" si="8"/>
        <v>0</v>
      </c>
      <c r="M35" s="86">
        <f t="shared" si="9"/>
        <v>0</v>
      </c>
      <c r="N35" s="31"/>
      <c r="O35" s="168" t="s">
        <v>495</v>
      </c>
    </row>
    <row r="36" spans="1:15" ht="38.25">
      <c r="A36" s="192">
        <v>195</v>
      </c>
      <c r="B36" s="260" t="s">
        <v>473</v>
      </c>
      <c r="C36" s="236"/>
      <c r="D36" s="84" t="s">
        <v>20</v>
      </c>
      <c r="E36" s="164">
        <v>15</v>
      </c>
      <c r="F36" s="80"/>
      <c r="G36" s="215"/>
      <c r="H36" s="301"/>
      <c r="I36" s="86">
        <f t="shared" si="5"/>
        <v>0</v>
      </c>
      <c r="J36" s="86">
        <f t="shared" si="6"/>
        <v>0</v>
      </c>
      <c r="K36" s="86">
        <f t="shared" si="7"/>
        <v>0</v>
      </c>
      <c r="L36" s="86">
        <f t="shared" si="8"/>
        <v>0</v>
      </c>
      <c r="M36" s="86">
        <f t="shared" si="9"/>
        <v>0</v>
      </c>
      <c r="N36" s="31"/>
      <c r="O36" s="168" t="s">
        <v>496</v>
      </c>
    </row>
    <row r="37" spans="1:15" ht="38.25">
      <c r="A37" s="192">
        <v>196</v>
      </c>
      <c r="B37" s="260" t="s">
        <v>474</v>
      </c>
      <c r="C37" s="236"/>
      <c r="D37" s="84" t="s">
        <v>20</v>
      </c>
      <c r="E37" s="164">
        <v>15</v>
      </c>
      <c r="F37" s="80"/>
      <c r="G37" s="215"/>
      <c r="H37" s="301"/>
      <c r="I37" s="86">
        <f t="shared" si="5"/>
        <v>0</v>
      </c>
      <c r="J37" s="86">
        <f t="shared" si="6"/>
        <v>0</v>
      </c>
      <c r="K37" s="86">
        <f t="shared" si="7"/>
        <v>0</v>
      </c>
      <c r="L37" s="86">
        <f t="shared" si="8"/>
        <v>0</v>
      </c>
      <c r="M37" s="86">
        <f t="shared" si="9"/>
        <v>0</v>
      </c>
      <c r="N37" s="31"/>
      <c r="O37" s="168" t="s">
        <v>497</v>
      </c>
    </row>
    <row r="38" spans="1:15" ht="38.25">
      <c r="A38" s="192">
        <v>197</v>
      </c>
      <c r="B38" s="260" t="s">
        <v>475</v>
      </c>
      <c r="C38" s="236"/>
      <c r="D38" s="84" t="s">
        <v>959</v>
      </c>
      <c r="E38" s="164">
        <v>25</v>
      </c>
      <c r="F38" s="80"/>
      <c r="G38" s="215"/>
      <c r="H38" s="301"/>
      <c r="I38" s="86">
        <f t="shared" si="5"/>
        <v>0</v>
      </c>
      <c r="J38" s="86">
        <f t="shared" si="6"/>
        <v>0</v>
      </c>
      <c r="K38" s="86">
        <f t="shared" si="7"/>
        <v>0</v>
      </c>
      <c r="L38" s="86">
        <f t="shared" si="8"/>
        <v>0</v>
      </c>
      <c r="M38" s="86">
        <f t="shared" si="9"/>
        <v>0</v>
      </c>
      <c r="N38" s="31"/>
      <c r="O38" s="168" t="s">
        <v>498</v>
      </c>
    </row>
    <row r="39" spans="1:15" ht="38.25">
      <c r="A39" s="192">
        <v>198</v>
      </c>
      <c r="B39" s="260" t="s">
        <v>476</v>
      </c>
      <c r="C39" s="236"/>
      <c r="D39" s="84" t="s">
        <v>20</v>
      </c>
      <c r="E39" s="164">
        <v>15</v>
      </c>
      <c r="F39" s="80"/>
      <c r="G39" s="215"/>
      <c r="H39" s="301"/>
      <c r="I39" s="86">
        <f t="shared" si="5"/>
        <v>0</v>
      </c>
      <c r="J39" s="86">
        <f t="shared" si="6"/>
        <v>0</v>
      </c>
      <c r="K39" s="86">
        <f t="shared" si="7"/>
        <v>0</v>
      </c>
      <c r="L39" s="86">
        <f t="shared" si="8"/>
        <v>0</v>
      </c>
      <c r="M39" s="86">
        <f t="shared" si="9"/>
        <v>0</v>
      </c>
      <c r="N39" s="31"/>
      <c r="O39" s="168" t="s">
        <v>499</v>
      </c>
    </row>
    <row r="40" spans="1:15" ht="38.25">
      <c r="A40" s="192">
        <v>199</v>
      </c>
      <c r="B40" s="260" t="s">
        <v>477</v>
      </c>
      <c r="C40" s="236"/>
      <c r="D40" s="84" t="s">
        <v>20</v>
      </c>
      <c r="E40" s="164">
        <v>15</v>
      </c>
      <c r="F40" s="80"/>
      <c r="G40" s="215"/>
      <c r="H40" s="301"/>
      <c r="I40" s="86">
        <f t="shared" si="5"/>
        <v>0</v>
      </c>
      <c r="J40" s="86">
        <f t="shared" si="6"/>
        <v>0</v>
      </c>
      <c r="K40" s="86">
        <f t="shared" si="7"/>
        <v>0</v>
      </c>
      <c r="L40" s="86">
        <f t="shared" si="8"/>
        <v>0</v>
      </c>
      <c r="M40" s="86">
        <f t="shared" si="9"/>
        <v>0</v>
      </c>
      <c r="N40" s="31"/>
      <c r="O40" s="168" t="s">
        <v>500</v>
      </c>
    </row>
    <row r="41" spans="1:15" ht="38.25">
      <c r="A41" s="192">
        <v>200</v>
      </c>
      <c r="B41" s="260" t="s">
        <v>478</v>
      </c>
      <c r="C41" s="236"/>
      <c r="D41" s="84" t="s">
        <v>959</v>
      </c>
      <c r="E41" s="164">
        <v>22</v>
      </c>
      <c r="F41" s="80"/>
      <c r="G41" s="215"/>
      <c r="H41" s="301"/>
      <c r="I41" s="86">
        <f t="shared" si="5"/>
        <v>0</v>
      </c>
      <c r="J41" s="86">
        <f t="shared" si="6"/>
        <v>0</v>
      </c>
      <c r="K41" s="86">
        <f t="shared" si="7"/>
        <v>0</v>
      </c>
      <c r="L41" s="86">
        <f t="shared" si="8"/>
        <v>0</v>
      </c>
      <c r="M41" s="86">
        <f t="shared" si="9"/>
        <v>0</v>
      </c>
      <c r="N41" s="31"/>
      <c r="O41" s="168" t="s">
        <v>501</v>
      </c>
    </row>
    <row r="42" spans="1:15" ht="38.25">
      <c r="A42" s="192">
        <v>201</v>
      </c>
      <c r="B42" s="260" t="s">
        <v>479</v>
      </c>
      <c r="C42" s="236"/>
      <c r="D42" s="84" t="s">
        <v>20</v>
      </c>
      <c r="E42" s="164">
        <v>15</v>
      </c>
      <c r="F42" s="80"/>
      <c r="G42" s="215"/>
      <c r="H42" s="301"/>
      <c r="I42" s="86">
        <f t="shared" si="5"/>
        <v>0</v>
      </c>
      <c r="J42" s="86">
        <f t="shared" si="6"/>
        <v>0</v>
      </c>
      <c r="K42" s="86">
        <f t="shared" si="7"/>
        <v>0</v>
      </c>
      <c r="L42" s="86">
        <f t="shared" si="8"/>
        <v>0</v>
      </c>
      <c r="M42" s="86">
        <f t="shared" si="9"/>
        <v>0</v>
      </c>
      <c r="N42" s="31"/>
      <c r="O42" s="168" t="s">
        <v>502</v>
      </c>
    </row>
    <row r="43" spans="1:15" ht="38.25">
      <c r="A43" s="192">
        <v>202</v>
      </c>
      <c r="B43" s="260" t="s">
        <v>480</v>
      </c>
      <c r="C43" s="236"/>
      <c r="D43" s="84" t="s">
        <v>20</v>
      </c>
      <c r="E43" s="164">
        <v>2</v>
      </c>
      <c r="F43" s="80"/>
      <c r="G43" s="215"/>
      <c r="H43" s="301"/>
      <c r="I43" s="86">
        <f t="shared" si="5"/>
        <v>0</v>
      </c>
      <c r="J43" s="86">
        <f t="shared" si="6"/>
        <v>0</v>
      </c>
      <c r="K43" s="86">
        <f t="shared" si="7"/>
        <v>0</v>
      </c>
      <c r="L43" s="86">
        <f t="shared" si="8"/>
        <v>0</v>
      </c>
      <c r="M43" s="86">
        <f t="shared" si="9"/>
        <v>0</v>
      </c>
      <c r="N43" s="31"/>
      <c r="O43" s="168" t="s">
        <v>503</v>
      </c>
    </row>
    <row r="44" spans="1:15" ht="38.25">
      <c r="A44" s="192">
        <v>203</v>
      </c>
      <c r="B44" s="260" t="s">
        <v>481</v>
      </c>
      <c r="C44" s="236"/>
      <c r="D44" s="84" t="s">
        <v>20</v>
      </c>
      <c r="E44" s="164">
        <v>2</v>
      </c>
      <c r="F44" s="80"/>
      <c r="G44" s="215"/>
      <c r="H44" s="301"/>
      <c r="I44" s="86">
        <f t="shared" si="5"/>
        <v>0</v>
      </c>
      <c r="J44" s="86">
        <f t="shared" si="6"/>
        <v>0</v>
      </c>
      <c r="K44" s="86">
        <f t="shared" si="7"/>
        <v>0</v>
      </c>
      <c r="L44" s="86">
        <f t="shared" si="8"/>
        <v>0</v>
      </c>
      <c r="M44" s="86">
        <f t="shared" si="9"/>
        <v>0</v>
      </c>
      <c r="N44" s="31"/>
      <c r="O44" s="168" t="s">
        <v>504</v>
      </c>
    </row>
    <row r="45" spans="1:15" ht="38.25">
      <c r="A45" s="192">
        <v>204</v>
      </c>
      <c r="B45" s="260" t="s">
        <v>482</v>
      </c>
      <c r="C45" s="236"/>
      <c r="D45" s="84" t="s">
        <v>20</v>
      </c>
      <c r="E45" s="164">
        <v>3</v>
      </c>
      <c r="F45" s="80"/>
      <c r="G45" s="215"/>
      <c r="H45" s="301"/>
      <c r="I45" s="86">
        <f t="shared" si="5"/>
        <v>0</v>
      </c>
      <c r="J45" s="86">
        <f t="shared" si="6"/>
        <v>0</v>
      </c>
      <c r="K45" s="86">
        <f t="shared" si="7"/>
        <v>0</v>
      </c>
      <c r="L45" s="86">
        <f t="shared" si="8"/>
        <v>0</v>
      </c>
      <c r="M45" s="86">
        <f t="shared" si="9"/>
        <v>0</v>
      </c>
      <c r="N45" s="31"/>
      <c r="O45" s="168" t="s">
        <v>505</v>
      </c>
    </row>
    <row r="46" spans="1:15" ht="38.25">
      <c r="A46" s="192">
        <v>205</v>
      </c>
      <c r="B46" s="260" t="s">
        <v>483</v>
      </c>
      <c r="C46" s="236"/>
      <c r="D46" s="84" t="s">
        <v>20</v>
      </c>
      <c r="E46" s="164">
        <v>2</v>
      </c>
      <c r="F46" s="80"/>
      <c r="G46" s="215"/>
      <c r="H46" s="301"/>
      <c r="I46" s="86">
        <f t="shared" si="5"/>
        <v>0</v>
      </c>
      <c r="J46" s="86">
        <f t="shared" si="6"/>
        <v>0</v>
      </c>
      <c r="K46" s="86">
        <f t="shared" si="7"/>
        <v>0</v>
      </c>
      <c r="L46" s="86">
        <f t="shared" si="8"/>
        <v>0</v>
      </c>
      <c r="M46" s="86">
        <f t="shared" si="9"/>
        <v>0</v>
      </c>
      <c r="N46" s="31"/>
      <c r="O46" s="168" t="s">
        <v>506</v>
      </c>
    </row>
    <row r="47" spans="1:15" ht="38.25">
      <c r="A47" s="192">
        <v>206</v>
      </c>
      <c r="B47" s="260" t="s">
        <v>484</v>
      </c>
      <c r="C47" s="236"/>
      <c r="D47" s="84" t="s">
        <v>20</v>
      </c>
      <c r="E47" s="164">
        <v>2</v>
      </c>
      <c r="F47" s="80"/>
      <c r="G47" s="215"/>
      <c r="H47" s="301"/>
      <c r="I47" s="86">
        <f t="shared" si="5"/>
        <v>0</v>
      </c>
      <c r="J47" s="86">
        <f t="shared" si="6"/>
        <v>0</v>
      </c>
      <c r="K47" s="86">
        <f t="shared" si="7"/>
        <v>0</v>
      </c>
      <c r="L47" s="86">
        <f t="shared" si="8"/>
        <v>0</v>
      </c>
      <c r="M47" s="86">
        <f t="shared" si="9"/>
        <v>0</v>
      </c>
      <c r="N47" s="31"/>
      <c r="O47" s="168" t="s">
        <v>507</v>
      </c>
    </row>
    <row r="48" spans="1:15" ht="38.25">
      <c r="A48" s="192">
        <v>207</v>
      </c>
      <c r="B48" s="260" t="s">
        <v>485</v>
      </c>
      <c r="C48" s="236"/>
      <c r="D48" s="84" t="s">
        <v>20</v>
      </c>
      <c r="E48" s="164">
        <v>2</v>
      </c>
      <c r="F48" s="80"/>
      <c r="G48" s="215"/>
      <c r="H48" s="301"/>
      <c r="I48" s="86">
        <f t="shared" si="5"/>
        <v>0</v>
      </c>
      <c r="J48" s="86">
        <f t="shared" si="6"/>
        <v>0</v>
      </c>
      <c r="K48" s="86">
        <f t="shared" si="7"/>
        <v>0</v>
      </c>
      <c r="L48" s="86">
        <f t="shared" si="8"/>
        <v>0</v>
      </c>
      <c r="M48" s="86">
        <f t="shared" si="9"/>
        <v>0</v>
      </c>
      <c r="N48" s="31"/>
      <c r="O48" s="168" t="s">
        <v>508</v>
      </c>
    </row>
    <row r="49" spans="1:15" ht="38.25">
      <c r="A49" s="192">
        <v>208</v>
      </c>
      <c r="B49" s="260" t="s">
        <v>486</v>
      </c>
      <c r="C49" s="236"/>
      <c r="D49" s="84" t="s">
        <v>20</v>
      </c>
      <c r="E49" s="164">
        <v>2</v>
      </c>
      <c r="F49" s="80"/>
      <c r="G49" s="215"/>
      <c r="H49" s="301"/>
      <c r="I49" s="86">
        <f t="shared" si="5"/>
        <v>0</v>
      </c>
      <c r="J49" s="86">
        <f t="shared" si="6"/>
        <v>0</v>
      </c>
      <c r="K49" s="86">
        <f t="shared" si="7"/>
        <v>0</v>
      </c>
      <c r="L49" s="86">
        <f t="shared" si="8"/>
        <v>0</v>
      </c>
      <c r="M49" s="86">
        <f t="shared" si="9"/>
        <v>0</v>
      </c>
      <c r="N49" s="31"/>
      <c r="O49" s="168" t="s">
        <v>509</v>
      </c>
    </row>
    <row r="50" spans="1:15" ht="38.25">
      <c r="A50" s="192">
        <v>209</v>
      </c>
      <c r="B50" s="260" t="s">
        <v>487</v>
      </c>
      <c r="C50" s="236"/>
      <c r="D50" s="84" t="s">
        <v>20</v>
      </c>
      <c r="E50" s="164">
        <v>2</v>
      </c>
      <c r="F50" s="80"/>
      <c r="G50" s="215"/>
      <c r="H50" s="301"/>
      <c r="I50" s="86">
        <f t="shared" si="5"/>
        <v>0</v>
      </c>
      <c r="J50" s="86">
        <f t="shared" si="6"/>
        <v>0</v>
      </c>
      <c r="K50" s="86">
        <f t="shared" si="7"/>
        <v>0</v>
      </c>
      <c r="L50" s="86">
        <f t="shared" si="8"/>
        <v>0</v>
      </c>
      <c r="M50" s="86">
        <f t="shared" si="9"/>
        <v>0</v>
      </c>
      <c r="N50" s="31"/>
      <c r="O50" s="168" t="s">
        <v>510</v>
      </c>
    </row>
    <row r="51" spans="1:15" ht="38.25">
      <c r="A51" s="192">
        <v>210</v>
      </c>
      <c r="B51" s="260" t="s">
        <v>488</v>
      </c>
      <c r="C51" s="236"/>
      <c r="D51" s="84" t="s">
        <v>20</v>
      </c>
      <c r="E51" s="164">
        <v>2</v>
      </c>
      <c r="F51" s="80"/>
      <c r="G51" s="215"/>
      <c r="H51" s="301"/>
      <c r="I51" s="86">
        <f t="shared" si="5"/>
        <v>0</v>
      </c>
      <c r="J51" s="86">
        <f t="shared" si="6"/>
        <v>0</v>
      </c>
      <c r="K51" s="86">
        <f t="shared" si="7"/>
        <v>0</v>
      </c>
      <c r="L51" s="86">
        <f t="shared" si="8"/>
        <v>0</v>
      </c>
      <c r="M51" s="86">
        <f t="shared" si="9"/>
        <v>0</v>
      </c>
      <c r="N51" s="31"/>
      <c r="O51" s="168" t="s">
        <v>511</v>
      </c>
    </row>
    <row r="52" spans="1:15" ht="38.25">
      <c r="A52" s="192">
        <v>211</v>
      </c>
      <c r="B52" s="260" t="s">
        <v>489</v>
      </c>
      <c r="C52" s="236"/>
      <c r="D52" s="84" t="s">
        <v>20</v>
      </c>
      <c r="E52" s="164">
        <v>15</v>
      </c>
      <c r="F52" s="80"/>
      <c r="G52" s="215"/>
      <c r="H52" s="301"/>
      <c r="I52" s="86">
        <f t="shared" si="5"/>
        <v>0</v>
      </c>
      <c r="J52" s="86">
        <f t="shared" si="6"/>
        <v>0</v>
      </c>
      <c r="K52" s="86">
        <f t="shared" si="7"/>
        <v>0</v>
      </c>
      <c r="L52" s="86">
        <f t="shared" si="8"/>
        <v>0</v>
      </c>
      <c r="M52" s="86">
        <f t="shared" si="9"/>
        <v>0</v>
      </c>
      <c r="N52" s="31"/>
      <c r="O52" s="168" t="s">
        <v>512</v>
      </c>
    </row>
    <row r="53" spans="1:15" ht="38.25">
      <c r="A53" s="192">
        <v>212</v>
      </c>
      <c r="B53" s="260" t="s">
        <v>490</v>
      </c>
      <c r="C53" s="236"/>
      <c r="D53" s="84" t="s">
        <v>20</v>
      </c>
      <c r="E53" s="164">
        <v>15</v>
      </c>
      <c r="F53" s="80"/>
      <c r="G53" s="215"/>
      <c r="H53" s="301"/>
      <c r="I53" s="86">
        <f t="shared" si="5"/>
        <v>0</v>
      </c>
      <c r="J53" s="86">
        <f t="shared" si="6"/>
        <v>0</v>
      </c>
      <c r="K53" s="86">
        <f t="shared" si="7"/>
        <v>0</v>
      </c>
      <c r="L53" s="86">
        <f t="shared" si="8"/>
        <v>0</v>
      </c>
      <c r="M53" s="86">
        <f t="shared" si="9"/>
        <v>0</v>
      </c>
      <c r="N53" s="31"/>
      <c r="O53" s="168" t="s">
        <v>513</v>
      </c>
    </row>
    <row r="54" spans="1:15" ht="38.25">
      <c r="A54" s="192">
        <v>213</v>
      </c>
      <c r="B54" s="260" t="s">
        <v>491</v>
      </c>
      <c r="C54" s="236"/>
      <c r="D54" s="84" t="s">
        <v>20</v>
      </c>
      <c r="E54" s="164">
        <v>15</v>
      </c>
      <c r="F54" s="80"/>
      <c r="G54" s="215"/>
      <c r="H54" s="301"/>
      <c r="I54" s="86">
        <f t="shared" si="5"/>
        <v>0</v>
      </c>
      <c r="J54" s="86">
        <f t="shared" si="6"/>
        <v>0</v>
      </c>
      <c r="K54" s="86">
        <f t="shared" si="7"/>
        <v>0</v>
      </c>
      <c r="L54" s="86">
        <f t="shared" si="8"/>
        <v>0</v>
      </c>
      <c r="M54" s="86">
        <f t="shared" si="9"/>
        <v>0</v>
      </c>
      <c r="N54" s="31"/>
      <c r="O54" s="168" t="s">
        <v>514</v>
      </c>
    </row>
    <row r="55" spans="1:15" ht="38.25">
      <c r="A55" s="200">
        <v>214</v>
      </c>
      <c r="B55" s="260" t="s">
        <v>492</v>
      </c>
      <c r="C55" s="236"/>
      <c r="D55" s="84" t="s">
        <v>20</v>
      </c>
      <c r="E55" s="164">
        <v>15</v>
      </c>
      <c r="F55" s="80"/>
      <c r="G55" s="215"/>
      <c r="H55" s="301"/>
      <c r="I55" s="86">
        <f t="shared" si="5"/>
        <v>0</v>
      </c>
      <c r="J55" s="86">
        <f t="shared" si="6"/>
        <v>0</v>
      </c>
      <c r="K55" s="86">
        <f t="shared" si="7"/>
        <v>0</v>
      </c>
      <c r="L55" s="86">
        <f t="shared" si="8"/>
        <v>0</v>
      </c>
      <c r="M55" s="86">
        <f t="shared" si="9"/>
        <v>0</v>
      </c>
      <c r="N55" s="31"/>
      <c r="O55" s="171" t="s">
        <v>515</v>
      </c>
    </row>
    <row r="56" spans="1:15">
      <c r="A56" s="73"/>
      <c r="B56" s="90"/>
      <c r="C56" s="42" t="s">
        <v>468</v>
      </c>
      <c r="D56" s="74"/>
      <c r="E56" s="146"/>
      <c r="F56" s="82"/>
      <c r="G56" s="214"/>
      <c r="H56" s="290"/>
      <c r="I56" s="83"/>
      <c r="J56" s="83"/>
      <c r="K56" s="83"/>
      <c r="L56" s="83"/>
      <c r="M56" s="83"/>
      <c r="O56" s="146"/>
    </row>
    <row r="57" spans="1:15" ht="38.25">
      <c r="A57" s="200">
        <v>215</v>
      </c>
      <c r="B57" s="263" t="s">
        <v>518</v>
      </c>
      <c r="C57" s="236"/>
      <c r="D57" s="163" t="s">
        <v>20</v>
      </c>
      <c r="E57" s="75">
        <v>44</v>
      </c>
      <c r="F57" s="80"/>
      <c r="G57" s="238"/>
      <c r="H57" s="301"/>
      <c r="I57" s="86">
        <f t="shared" si="5"/>
        <v>0</v>
      </c>
      <c r="J57" s="86">
        <f t="shared" si="6"/>
        <v>0</v>
      </c>
      <c r="K57" s="86">
        <f t="shared" si="7"/>
        <v>0</v>
      </c>
      <c r="L57" s="86">
        <f t="shared" si="8"/>
        <v>0</v>
      </c>
      <c r="M57" s="86">
        <f t="shared" si="9"/>
        <v>0</v>
      </c>
      <c r="N57" s="31"/>
      <c r="O57" s="171" t="s">
        <v>527</v>
      </c>
    </row>
    <row r="58" spans="1:15" ht="38.25">
      <c r="A58" s="200">
        <v>216</v>
      </c>
      <c r="B58" s="263" t="s">
        <v>519</v>
      </c>
      <c r="C58" s="236"/>
      <c r="D58" s="163" t="s">
        <v>20</v>
      </c>
      <c r="E58" s="75">
        <v>45</v>
      </c>
      <c r="F58" s="80"/>
      <c r="G58" s="238"/>
      <c r="H58" s="301"/>
      <c r="I58" s="86">
        <f t="shared" si="5"/>
        <v>0</v>
      </c>
      <c r="J58" s="86">
        <f t="shared" si="6"/>
        <v>0</v>
      </c>
      <c r="K58" s="86">
        <f t="shared" si="7"/>
        <v>0</v>
      </c>
      <c r="L58" s="86">
        <f t="shared" si="8"/>
        <v>0</v>
      </c>
      <c r="M58" s="86">
        <f t="shared" si="9"/>
        <v>0</v>
      </c>
      <c r="N58" s="31"/>
      <c r="O58" s="171" t="s">
        <v>528</v>
      </c>
    </row>
    <row r="59" spans="1:15" ht="38.25">
      <c r="A59" s="200">
        <v>217</v>
      </c>
      <c r="B59" s="263" t="s">
        <v>520</v>
      </c>
      <c r="C59" s="236"/>
      <c r="D59" s="163" t="s">
        <v>20</v>
      </c>
      <c r="E59" s="75">
        <v>45</v>
      </c>
      <c r="F59" s="80"/>
      <c r="G59" s="238"/>
      <c r="H59" s="301"/>
      <c r="I59" s="86">
        <f t="shared" si="5"/>
        <v>0</v>
      </c>
      <c r="J59" s="86">
        <f t="shared" si="6"/>
        <v>0</v>
      </c>
      <c r="K59" s="86">
        <f t="shared" si="7"/>
        <v>0</v>
      </c>
      <c r="L59" s="86">
        <f t="shared" si="8"/>
        <v>0</v>
      </c>
      <c r="M59" s="86">
        <f t="shared" si="9"/>
        <v>0</v>
      </c>
      <c r="N59" s="31"/>
      <c r="O59" s="168" t="s">
        <v>529</v>
      </c>
    </row>
    <row r="60" spans="1:15" ht="38.25">
      <c r="A60" s="200">
        <v>218</v>
      </c>
      <c r="B60" s="263" t="s">
        <v>521</v>
      </c>
      <c r="C60" s="236"/>
      <c r="D60" s="163" t="s">
        <v>20</v>
      </c>
      <c r="E60" s="75">
        <v>45</v>
      </c>
      <c r="F60" s="80"/>
      <c r="G60" s="238"/>
      <c r="H60" s="301"/>
      <c r="I60" s="86">
        <f t="shared" si="5"/>
        <v>0</v>
      </c>
      <c r="J60" s="86">
        <f t="shared" si="6"/>
        <v>0</v>
      </c>
      <c r="K60" s="86">
        <f t="shared" si="7"/>
        <v>0</v>
      </c>
      <c r="L60" s="86">
        <f t="shared" si="8"/>
        <v>0</v>
      </c>
      <c r="M60" s="86">
        <f t="shared" si="9"/>
        <v>0</v>
      </c>
      <c r="N60" s="31"/>
      <c r="O60" s="168" t="s">
        <v>530</v>
      </c>
    </row>
    <row r="61" spans="1:15" ht="38.25">
      <c r="A61" s="200">
        <v>219</v>
      </c>
      <c r="B61" s="263" t="s">
        <v>522</v>
      </c>
      <c r="C61" s="236"/>
      <c r="D61" s="163" t="s">
        <v>20</v>
      </c>
      <c r="E61" s="75">
        <v>4</v>
      </c>
      <c r="F61" s="80"/>
      <c r="G61" s="238"/>
      <c r="H61" s="301"/>
      <c r="I61" s="86">
        <f t="shared" si="5"/>
        <v>0</v>
      </c>
      <c r="J61" s="86">
        <f t="shared" si="6"/>
        <v>0</v>
      </c>
      <c r="K61" s="86">
        <f t="shared" si="7"/>
        <v>0</v>
      </c>
      <c r="L61" s="86">
        <f t="shared" si="8"/>
        <v>0</v>
      </c>
      <c r="M61" s="86">
        <f t="shared" si="9"/>
        <v>0</v>
      </c>
      <c r="N61" s="31"/>
      <c r="O61" s="171" t="s">
        <v>531</v>
      </c>
    </row>
    <row r="62" spans="1:15" ht="38.25">
      <c r="A62" s="200">
        <v>220</v>
      </c>
      <c r="B62" s="263" t="s">
        <v>523</v>
      </c>
      <c r="C62" s="236"/>
      <c r="D62" s="163" t="s">
        <v>20</v>
      </c>
      <c r="E62" s="75">
        <v>5</v>
      </c>
      <c r="F62" s="80"/>
      <c r="G62" s="238"/>
      <c r="H62" s="301"/>
      <c r="I62" s="86">
        <f t="shared" si="5"/>
        <v>0</v>
      </c>
      <c r="J62" s="86">
        <f t="shared" si="6"/>
        <v>0</v>
      </c>
      <c r="K62" s="86">
        <f t="shared" si="7"/>
        <v>0</v>
      </c>
      <c r="L62" s="86">
        <f t="shared" si="8"/>
        <v>0</v>
      </c>
      <c r="M62" s="86">
        <f t="shared" si="9"/>
        <v>0</v>
      </c>
      <c r="N62" s="31"/>
      <c r="O62" s="171" t="s">
        <v>532</v>
      </c>
    </row>
    <row r="63" spans="1:15" ht="38.25">
      <c r="A63" s="200">
        <v>221</v>
      </c>
      <c r="B63" s="263" t="s">
        <v>524</v>
      </c>
      <c r="C63" s="236"/>
      <c r="D63" s="163" t="s">
        <v>20</v>
      </c>
      <c r="E63" s="75">
        <v>26</v>
      </c>
      <c r="F63" s="80"/>
      <c r="G63" s="238"/>
      <c r="H63" s="301"/>
      <c r="I63" s="86">
        <f t="shared" si="5"/>
        <v>0</v>
      </c>
      <c r="J63" s="86">
        <f t="shared" si="6"/>
        <v>0</v>
      </c>
      <c r="K63" s="86">
        <f t="shared" si="7"/>
        <v>0</v>
      </c>
      <c r="L63" s="86">
        <f t="shared" si="8"/>
        <v>0</v>
      </c>
      <c r="M63" s="86">
        <f t="shared" si="9"/>
        <v>0</v>
      </c>
      <c r="N63" s="31"/>
      <c r="O63" s="171" t="s">
        <v>533</v>
      </c>
    </row>
    <row r="64" spans="1:15" ht="38.25">
      <c r="A64" s="200">
        <v>222</v>
      </c>
      <c r="B64" s="263" t="s">
        <v>525</v>
      </c>
      <c r="C64" s="236"/>
      <c r="D64" s="163" t="s">
        <v>20</v>
      </c>
      <c r="E64" s="75">
        <v>30</v>
      </c>
      <c r="F64" s="80"/>
      <c r="G64" s="238"/>
      <c r="H64" s="301"/>
      <c r="I64" s="86">
        <f t="shared" si="5"/>
        <v>0</v>
      </c>
      <c r="J64" s="86">
        <f t="shared" si="6"/>
        <v>0</v>
      </c>
      <c r="K64" s="86">
        <f t="shared" si="7"/>
        <v>0</v>
      </c>
      <c r="L64" s="86">
        <f t="shared" si="8"/>
        <v>0</v>
      </c>
      <c r="M64" s="86">
        <f t="shared" si="9"/>
        <v>0</v>
      </c>
      <c r="N64" s="31"/>
      <c r="O64" s="172" t="s">
        <v>534</v>
      </c>
    </row>
    <row r="65" spans="1:15" ht="38.25">
      <c r="A65" s="200">
        <v>223</v>
      </c>
      <c r="B65" s="264" t="s">
        <v>526</v>
      </c>
      <c r="C65" s="236"/>
      <c r="D65" s="163" t="s">
        <v>536</v>
      </c>
      <c r="E65" s="75">
        <v>5</v>
      </c>
      <c r="F65" s="80"/>
      <c r="G65" s="238"/>
      <c r="H65" s="301"/>
      <c r="I65" s="86">
        <f t="shared" si="5"/>
        <v>0</v>
      </c>
      <c r="J65" s="86">
        <f t="shared" si="6"/>
        <v>0</v>
      </c>
      <c r="K65" s="86">
        <f t="shared" si="7"/>
        <v>0</v>
      </c>
      <c r="L65" s="86">
        <f t="shared" si="8"/>
        <v>0</v>
      </c>
      <c r="M65" s="86">
        <f t="shared" si="9"/>
        <v>0</v>
      </c>
      <c r="N65" s="31"/>
      <c r="O65" s="172" t="s">
        <v>535</v>
      </c>
    </row>
    <row r="66" spans="1:15">
      <c r="A66" s="73"/>
      <c r="B66" s="90"/>
      <c r="C66" s="42" t="s">
        <v>516</v>
      </c>
      <c r="D66" s="74"/>
      <c r="E66" s="146"/>
      <c r="F66" s="82"/>
      <c r="G66" s="214"/>
      <c r="H66" s="290"/>
      <c r="I66" s="83"/>
      <c r="J66" s="83"/>
      <c r="K66" s="83"/>
      <c r="L66" s="83"/>
      <c r="M66" s="83"/>
      <c r="O66" s="146"/>
    </row>
    <row r="67" spans="1:15" ht="38.25">
      <c r="A67" s="200">
        <v>224</v>
      </c>
      <c r="B67" s="263" t="s">
        <v>537</v>
      </c>
      <c r="C67" s="236"/>
      <c r="D67" s="163" t="s">
        <v>20</v>
      </c>
      <c r="E67" s="75">
        <v>9</v>
      </c>
      <c r="F67" s="80"/>
      <c r="G67" s="238"/>
      <c r="H67" s="301"/>
      <c r="I67" s="86">
        <f t="shared" si="5"/>
        <v>0</v>
      </c>
      <c r="J67" s="86">
        <f t="shared" si="6"/>
        <v>0</v>
      </c>
      <c r="K67" s="86">
        <f t="shared" si="7"/>
        <v>0</v>
      </c>
      <c r="L67" s="86">
        <f t="shared" si="8"/>
        <v>0</v>
      </c>
      <c r="M67" s="86">
        <f t="shared" si="9"/>
        <v>0</v>
      </c>
      <c r="N67" s="31"/>
      <c r="O67" s="168" t="s">
        <v>549</v>
      </c>
    </row>
    <row r="68" spans="1:15" ht="38.25">
      <c r="A68" s="200">
        <v>225</v>
      </c>
      <c r="B68" s="263" t="s">
        <v>538</v>
      </c>
      <c r="C68" s="236"/>
      <c r="D68" s="163" t="s">
        <v>20</v>
      </c>
      <c r="E68" s="75">
        <v>15</v>
      </c>
      <c r="F68" s="80"/>
      <c r="G68" s="238"/>
      <c r="H68" s="301"/>
      <c r="I68" s="86">
        <f t="shared" si="5"/>
        <v>0</v>
      </c>
      <c r="J68" s="86">
        <f t="shared" si="6"/>
        <v>0</v>
      </c>
      <c r="K68" s="86">
        <f t="shared" si="7"/>
        <v>0</v>
      </c>
      <c r="L68" s="86">
        <f t="shared" si="8"/>
        <v>0</v>
      </c>
      <c r="M68" s="86">
        <f t="shared" si="9"/>
        <v>0</v>
      </c>
      <c r="N68" s="31"/>
      <c r="O68" s="168" t="s">
        <v>550</v>
      </c>
    </row>
    <row r="69" spans="1:15" ht="38.25">
      <c r="A69" s="200">
        <v>226</v>
      </c>
      <c r="B69" s="263" t="s">
        <v>539</v>
      </c>
      <c r="C69" s="236"/>
      <c r="D69" s="163" t="s">
        <v>20</v>
      </c>
      <c r="E69" s="75">
        <v>15</v>
      </c>
      <c r="F69" s="80"/>
      <c r="G69" s="238"/>
      <c r="H69" s="301"/>
      <c r="I69" s="86">
        <f t="shared" si="5"/>
        <v>0</v>
      </c>
      <c r="J69" s="86">
        <f t="shared" si="6"/>
        <v>0</v>
      </c>
      <c r="K69" s="86">
        <f t="shared" si="7"/>
        <v>0</v>
      </c>
      <c r="L69" s="86">
        <f t="shared" si="8"/>
        <v>0</v>
      </c>
      <c r="M69" s="86">
        <f t="shared" si="9"/>
        <v>0</v>
      </c>
      <c r="N69" s="31"/>
      <c r="O69" s="168" t="s">
        <v>551</v>
      </c>
    </row>
    <row r="70" spans="1:15" ht="38.25">
      <c r="A70" s="200">
        <v>227</v>
      </c>
      <c r="B70" s="263" t="s">
        <v>540</v>
      </c>
      <c r="C70" s="236"/>
      <c r="D70" s="163" t="s">
        <v>20</v>
      </c>
      <c r="E70" s="75">
        <v>15</v>
      </c>
      <c r="F70" s="80"/>
      <c r="G70" s="238"/>
      <c r="H70" s="301"/>
      <c r="I70" s="86">
        <f t="shared" si="5"/>
        <v>0</v>
      </c>
      <c r="J70" s="86">
        <f t="shared" si="6"/>
        <v>0</v>
      </c>
      <c r="K70" s="86">
        <f t="shared" si="7"/>
        <v>0</v>
      </c>
      <c r="L70" s="86">
        <f t="shared" si="8"/>
        <v>0</v>
      </c>
      <c r="M70" s="86">
        <f t="shared" si="9"/>
        <v>0</v>
      </c>
      <c r="N70" s="31"/>
      <c r="O70" s="168" t="s">
        <v>552</v>
      </c>
    </row>
    <row r="71" spans="1:15" ht="38.25">
      <c r="A71" s="200">
        <v>228</v>
      </c>
      <c r="B71" s="263" t="s">
        <v>541</v>
      </c>
      <c r="C71" s="236"/>
      <c r="D71" s="163" t="s">
        <v>20</v>
      </c>
      <c r="E71" s="75">
        <v>15</v>
      </c>
      <c r="F71" s="80"/>
      <c r="G71" s="238"/>
      <c r="H71" s="301"/>
      <c r="I71" s="86">
        <f t="shared" si="5"/>
        <v>0</v>
      </c>
      <c r="J71" s="86">
        <f t="shared" si="6"/>
        <v>0</v>
      </c>
      <c r="K71" s="86">
        <f t="shared" si="7"/>
        <v>0</v>
      </c>
      <c r="L71" s="86">
        <f t="shared" si="8"/>
        <v>0</v>
      </c>
      <c r="M71" s="86">
        <f t="shared" si="9"/>
        <v>0</v>
      </c>
      <c r="N71" s="31"/>
      <c r="O71" s="168" t="s">
        <v>553</v>
      </c>
    </row>
    <row r="72" spans="1:15" ht="38.25">
      <c r="A72" s="200">
        <v>229</v>
      </c>
      <c r="B72" s="263" t="s">
        <v>542</v>
      </c>
      <c r="C72" s="236"/>
      <c r="D72" s="163" t="s">
        <v>20</v>
      </c>
      <c r="E72" s="75">
        <v>15</v>
      </c>
      <c r="F72" s="80"/>
      <c r="G72" s="238"/>
      <c r="H72" s="301"/>
      <c r="I72" s="86">
        <f t="shared" si="5"/>
        <v>0</v>
      </c>
      <c r="J72" s="86">
        <f t="shared" si="6"/>
        <v>0</v>
      </c>
      <c r="K72" s="86">
        <f t="shared" si="7"/>
        <v>0</v>
      </c>
      <c r="L72" s="86">
        <f t="shared" si="8"/>
        <v>0</v>
      </c>
      <c r="M72" s="86">
        <f t="shared" si="9"/>
        <v>0</v>
      </c>
      <c r="N72" s="31"/>
      <c r="O72" s="168" t="s">
        <v>554</v>
      </c>
    </row>
    <row r="73" spans="1:15" ht="38.25">
      <c r="A73" s="200">
        <v>230</v>
      </c>
      <c r="B73" s="263" t="s">
        <v>543</v>
      </c>
      <c r="C73" s="236"/>
      <c r="D73" s="163" t="s">
        <v>20</v>
      </c>
      <c r="E73" s="75">
        <v>15</v>
      </c>
      <c r="F73" s="80"/>
      <c r="G73" s="238"/>
      <c r="H73" s="301"/>
      <c r="I73" s="86">
        <f t="shared" si="5"/>
        <v>0</v>
      </c>
      <c r="J73" s="86">
        <f t="shared" si="6"/>
        <v>0</v>
      </c>
      <c r="K73" s="86">
        <f t="shared" si="7"/>
        <v>0</v>
      </c>
      <c r="L73" s="86">
        <f t="shared" si="8"/>
        <v>0</v>
      </c>
      <c r="M73" s="86">
        <f t="shared" si="9"/>
        <v>0</v>
      </c>
      <c r="N73" s="31"/>
      <c r="O73" s="168" t="s">
        <v>555</v>
      </c>
    </row>
    <row r="74" spans="1:15" ht="38.25">
      <c r="A74" s="200">
        <v>231</v>
      </c>
      <c r="B74" s="263" t="s">
        <v>544</v>
      </c>
      <c r="C74" s="236"/>
      <c r="D74" s="163" t="s">
        <v>20</v>
      </c>
      <c r="E74" s="75">
        <v>15</v>
      </c>
      <c r="F74" s="80"/>
      <c r="G74" s="238"/>
      <c r="H74" s="301"/>
      <c r="I74" s="86">
        <f t="shared" si="5"/>
        <v>0</v>
      </c>
      <c r="J74" s="86">
        <f t="shared" si="6"/>
        <v>0</v>
      </c>
      <c r="K74" s="86">
        <f t="shared" si="7"/>
        <v>0</v>
      </c>
      <c r="L74" s="86">
        <f t="shared" si="8"/>
        <v>0</v>
      </c>
      <c r="M74" s="86">
        <f t="shared" si="9"/>
        <v>0</v>
      </c>
      <c r="N74" s="31"/>
      <c r="O74" s="168" t="s">
        <v>556</v>
      </c>
    </row>
    <row r="75" spans="1:15" ht="38.25">
      <c r="A75" s="200">
        <v>232</v>
      </c>
      <c r="B75" s="263" t="s">
        <v>545</v>
      </c>
      <c r="C75" s="236"/>
      <c r="D75" s="163" t="s">
        <v>20</v>
      </c>
      <c r="E75" s="75">
        <v>3</v>
      </c>
      <c r="F75" s="80"/>
      <c r="G75" s="238"/>
      <c r="H75" s="301"/>
      <c r="I75" s="86">
        <f t="shared" si="5"/>
        <v>0</v>
      </c>
      <c r="J75" s="86">
        <f t="shared" si="6"/>
        <v>0</v>
      </c>
      <c r="K75" s="86">
        <f t="shared" si="7"/>
        <v>0</v>
      </c>
      <c r="L75" s="86">
        <f t="shared" si="8"/>
        <v>0</v>
      </c>
      <c r="M75" s="86">
        <f t="shared" si="9"/>
        <v>0</v>
      </c>
      <c r="N75" s="31"/>
      <c r="O75" s="168" t="s">
        <v>557</v>
      </c>
    </row>
    <row r="76" spans="1:15" ht="38.25">
      <c r="A76" s="200">
        <v>233</v>
      </c>
      <c r="B76" s="263" t="s">
        <v>546</v>
      </c>
      <c r="C76" s="236"/>
      <c r="D76" s="163" t="s">
        <v>20</v>
      </c>
      <c r="E76" s="75">
        <v>15</v>
      </c>
      <c r="F76" s="80"/>
      <c r="G76" s="238"/>
      <c r="H76" s="301"/>
      <c r="I76" s="86">
        <f t="shared" si="5"/>
        <v>0</v>
      </c>
      <c r="J76" s="86">
        <f t="shared" si="6"/>
        <v>0</v>
      </c>
      <c r="K76" s="86">
        <f t="shared" si="7"/>
        <v>0</v>
      </c>
      <c r="L76" s="86">
        <f t="shared" si="8"/>
        <v>0</v>
      </c>
      <c r="M76" s="86">
        <f t="shared" si="9"/>
        <v>0</v>
      </c>
      <c r="N76" s="31"/>
      <c r="O76" s="168" t="s">
        <v>558</v>
      </c>
    </row>
    <row r="77" spans="1:15" ht="38.25">
      <c r="A77" s="200">
        <v>234</v>
      </c>
      <c r="B77" s="263" t="s">
        <v>547</v>
      </c>
      <c r="C77" s="236"/>
      <c r="D77" s="163" t="s">
        <v>20</v>
      </c>
      <c r="E77" s="75">
        <v>8</v>
      </c>
      <c r="F77" s="80"/>
      <c r="G77" s="238"/>
      <c r="H77" s="301"/>
      <c r="I77" s="86">
        <f t="shared" si="5"/>
        <v>0</v>
      </c>
      <c r="J77" s="86">
        <f t="shared" si="6"/>
        <v>0</v>
      </c>
      <c r="K77" s="86">
        <f t="shared" si="7"/>
        <v>0</v>
      </c>
      <c r="L77" s="86">
        <f t="shared" si="8"/>
        <v>0</v>
      </c>
      <c r="M77" s="86">
        <f t="shared" si="9"/>
        <v>0</v>
      </c>
      <c r="N77" s="31"/>
      <c r="O77" s="168" t="s">
        <v>559</v>
      </c>
    </row>
    <row r="78" spans="1:15" ht="38.25">
      <c r="A78" s="200">
        <v>235</v>
      </c>
      <c r="B78" s="263" t="s">
        <v>548</v>
      </c>
      <c r="C78" s="236"/>
      <c r="D78" s="163" t="s">
        <v>20</v>
      </c>
      <c r="E78" s="75">
        <v>15</v>
      </c>
      <c r="F78" s="80"/>
      <c r="G78" s="238"/>
      <c r="H78" s="301"/>
      <c r="I78" s="86">
        <f t="shared" si="5"/>
        <v>0</v>
      </c>
      <c r="J78" s="86">
        <f t="shared" si="6"/>
        <v>0</v>
      </c>
      <c r="K78" s="86">
        <f t="shared" si="7"/>
        <v>0</v>
      </c>
      <c r="L78" s="86">
        <f t="shared" si="8"/>
        <v>0</v>
      </c>
      <c r="M78" s="86">
        <f t="shared" si="9"/>
        <v>0</v>
      </c>
      <c r="N78" s="31"/>
      <c r="O78" s="168" t="s">
        <v>560</v>
      </c>
    </row>
    <row r="79" spans="1:15">
      <c r="A79" s="73"/>
      <c r="B79" s="90"/>
      <c r="C79" s="42" t="s">
        <v>517</v>
      </c>
      <c r="D79" s="74"/>
      <c r="E79" s="146"/>
      <c r="F79" s="82"/>
      <c r="G79" s="214"/>
      <c r="H79" s="290"/>
      <c r="I79" s="83"/>
      <c r="J79" s="83"/>
      <c r="K79" s="83"/>
      <c r="L79" s="83"/>
      <c r="M79" s="83"/>
      <c r="O79" s="90"/>
    </row>
    <row r="80" spans="1:15" ht="38.25">
      <c r="A80" s="200">
        <v>236</v>
      </c>
      <c r="B80" s="265" t="s">
        <v>561</v>
      </c>
      <c r="C80" s="236"/>
      <c r="D80" s="163" t="s">
        <v>20</v>
      </c>
      <c r="E80" s="164">
        <v>1</v>
      </c>
      <c r="F80" s="80"/>
      <c r="G80" s="238"/>
      <c r="H80" s="301"/>
      <c r="I80" s="86">
        <f t="shared" si="5"/>
        <v>0</v>
      </c>
      <c r="J80" s="86">
        <f t="shared" si="6"/>
        <v>0</v>
      </c>
      <c r="K80" s="86">
        <f t="shared" si="7"/>
        <v>0</v>
      </c>
      <c r="L80" s="86">
        <f t="shared" si="8"/>
        <v>0</v>
      </c>
      <c r="M80" s="86">
        <f t="shared" si="9"/>
        <v>0</v>
      </c>
      <c r="N80" s="31"/>
      <c r="O80" s="89" t="s">
        <v>564</v>
      </c>
    </row>
    <row r="81" spans="1:15" ht="38.25">
      <c r="A81" s="200">
        <v>237</v>
      </c>
      <c r="B81" s="265" t="s">
        <v>562</v>
      </c>
      <c r="C81" s="236"/>
      <c r="D81" s="163" t="s">
        <v>20</v>
      </c>
      <c r="E81" s="164">
        <v>2</v>
      </c>
      <c r="F81" s="80"/>
      <c r="G81" s="238"/>
      <c r="H81" s="301"/>
      <c r="I81" s="86">
        <f t="shared" si="5"/>
        <v>0</v>
      </c>
      <c r="J81" s="86">
        <f t="shared" si="6"/>
        <v>0</v>
      </c>
      <c r="K81" s="86">
        <f t="shared" si="7"/>
        <v>0</v>
      </c>
      <c r="L81" s="86">
        <f t="shared" si="8"/>
        <v>0</v>
      </c>
      <c r="M81" s="86">
        <f t="shared" si="9"/>
        <v>0</v>
      </c>
      <c r="N81" s="31"/>
      <c r="O81" s="89" t="s">
        <v>565</v>
      </c>
    </row>
    <row r="82" spans="1:15" ht="38.25">
      <c r="A82" s="200">
        <v>238</v>
      </c>
      <c r="B82" s="265" t="s">
        <v>563</v>
      </c>
      <c r="C82" s="236"/>
      <c r="D82" s="163" t="s">
        <v>20</v>
      </c>
      <c r="E82" s="164">
        <v>2</v>
      </c>
      <c r="F82" s="80"/>
      <c r="G82" s="238"/>
      <c r="H82" s="301"/>
      <c r="I82" s="86">
        <f t="shared" si="5"/>
        <v>0</v>
      </c>
      <c r="J82" s="86">
        <f t="shared" si="6"/>
        <v>0</v>
      </c>
      <c r="K82" s="86">
        <f t="shared" si="7"/>
        <v>0</v>
      </c>
      <c r="L82" s="86">
        <f t="shared" si="8"/>
        <v>0</v>
      </c>
      <c r="M82" s="86">
        <f t="shared" si="9"/>
        <v>0</v>
      </c>
      <c r="N82" s="31"/>
      <c r="O82" s="89" t="s">
        <v>566</v>
      </c>
    </row>
    <row r="83" spans="1:15">
      <c r="A83" s="73"/>
      <c r="B83" s="90"/>
      <c r="C83" s="42" t="s">
        <v>567</v>
      </c>
      <c r="D83" s="74"/>
      <c r="E83" s="146"/>
      <c r="F83" s="82"/>
      <c r="G83" s="214"/>
      <c r="H83" s="290"/>
      <c r="I83" s="83"/>
      <c r="J83" s="83"/>
      <c r="K83" s="83"/>
      <c r="L83" s="83"/>
      <c r="M83" s="83"/>
      <c r="O83" s="90"/>
    </row>
    <row r="84" spans="1:15" ht="38.25">
      <c r="A84" s="200">
        <v>239</v>
      </c>
      <c r="B84" s="265" t="s">
        <v>569</v>
      </c>
      <c r="C84" s="236"/>
      <c r="D84" s="174" t="s">
        <v>20</v>
      </c>
      <c r="E84" s="75">
        <v>2</v>
      </c>
      <c r="F84" s="80"/>
      <c r="G84" s="238"/>
      <c r="H84" s="301"/>
      <c r="I84" s="86">
        <f t="shared" si="5"/>
        <v>0</v>
      </c>
      <c r="J84" s="86">
        <f t="shared" si="6"/>
        <v>0</v>
      </c>
      <c r="K84" s="86">
        <f t="shared" si="7"/>
        <v>0</v>
      </c>
      <c r="L84" s="86">
        <f t="shared" si="8"/>
        <v>0</v>
      </c>
      <c r="M84" s="86">
        <f t="shared" si="9"/>
        <v>0</v>
      </c>
      <c r="N84" s="31"/>
      <c r="O84" s="88" t="s">
        <v>581</v>
      </c>
    </row>
    <row r="85" spans="1:15" ht="38.25">
      <c r="A85" s="200">
        <v>240</v>
      </c>
      <c r="B85" s="265" t="s">
        <v>595</v>
      </c>
      <c r="C85" s="236"/>
      <c r="D85" s="174" t="s">
        <v>20</v>
      </c>
      <c r="E85" s="75">
        <v>2</v>
      </c>
      <c r="F85" s="80"/>
      <c r="G85" s="238"/>
      <c r="H85" s="301"/>
      <c r="I85" s="86">
        <f t="shared" si="5"/>
        <v>0</v>
      </c>
      <c r="J85" s="86">
        <f t="shared" si="6"/>
        <v>0</v>
      </c>
      <c r="K85" s="86">
        <f t="shared" si="7"/>
        <v>0</v>
      </c>
      <c r="L85" s="86">
        <f t="shared" si="8"/>
        <v>0</v>
      </c>
      <c r="M85" s="86">
        <f t="shared" si="9"/>
        <v>0</v>
      </c>
      <c r="N85" s="31"/>
      <c r="O85" s="88" t="s">
        <v>582</v>
      </c>
    </row>
    <row r="86" spans="1:15" ht="38.25">
      <c r="A86" s="200">
        <v>241</v>
      </c>
      <c r="B86" s="265" t="s">
        <v>570</v>
      </c>
      <c r="C86" s="236"/>
      <c r="D86" s="174" t="s">
        <v>20</v>
      </c>
      <c r="E86" s="75">
        <v>2</v>
      </c>
      <c r="F86" s="80"/>
      <c r="G86" s="238"/>
      <c r="H86" s="301"/>
      <c r="I86" s="86">
        <f t="shared" si="5"/>
        <v>0</v>
      </c>
      <c r="J86" s="86">
        <f t="shared" si="6"/>
        <v>0</v>
      </c>
      <c r="K86" s="86">
        <f t="shared" si="7"/>
        <v>0</v>
      </c>
      <c r="L86" s="86">
        <f t="shared" si="8"/>
        <v>0</v>
      </c>
      <c r="M86" s="86">
        <f t="shared" si="9"/>
        <v>0</v>
      </c>
      <c r="N86" s="31"/>
      <c r="O86" s="88" t="s">
        <v>583</v>
      </c>
    </row>
    <row r="87" spans="1:15" ht="38.25">
      <c r="A87" s="200">
        <v>242</v>
      </c>
      <c r="B87" s="265" t="s">
        <v>571</v>
      </c>
      <c r="C87" s="236"/>
      <c r="D87" s="174" t="s">
        <v>20</v>
      </c>
      <c r="E87" s="75">
        <v>2</v>
      </c>
      <c r="F87" s="80"/>
      <c r="G87" s="238"/>
      <c r="H87" s="301"/>
      <c r="I87" s="86">
        <f t="shared" si="5"/>
        <v>0</v>
      </c>
      <c r="J87" s="86">
        <f t="shared" si="6"/>
        <v>0</v>
      </c>
      <c r="K87" s="86">
        <f t="shared" si="7"/>
        <v>0</v>
      </c>
      <c r="L87" s="86">
        <f t="shared" si="8"/>
        <v>0</v>
      </c>
      <c r="M87" s="86">
        <f t="shared" si="9"/>
        <v>0</v>
      </c>
      <c r="N87" s="31"/>
      <c r="O87" s="88" t="s">
        <v>584</v>
      </c>
    </row>
    <row r="88" spans="1:15" ht="38.25">
      <c r="A88" s="200">
        <v>243</v>
      </c>
      <c r="B88" s="265" t="s">
        <v>572</v>
      </c>
      <c r="C88" s="236"/>
      <c r="D88" s="175" t="s">
        <v>20</v>
      </c>
      <c r="E88" s="75">
        <v>2</v>
      </c>
      <c r="F88" s="80"/>
      <c r="G88" s="238"/>
      <c r="H88" s="301"/>
      <c r="I88" s="86">
        <f t="shared" si="5"/>
        <v>0</v>
      </c>
      <c r="J88" s="86">
        <f t="shared" si="6"/>
        <v>0</v>
      </c>
      <c r="K88" s="86">
        <f t="shared" si="7"/>
        <v>0</v>
      </c>
      <c r="L88" s="86">
        <f t="shared" si="8"/>
        <v>0</v>
      </c>
      <c r="M88" s="86">
        <f t="shared" si="9"/>
        <v>0</v>
      </c>
      <c r="N88" s="31"/>
      <c r="O88" s="88" t="s">
        <v>585</v>
      </c>
    </row>
    <row r="89" spans="1:15" ht="51">
      <c r="A89" s="200">
        <v>244</v>
      </c>
      <c r="B89" s="265" t="s">
        <v>573</v>
      </c>
      <c r="C89" s="236"/>
      <c r="D89" s="175" t="s">
        <v>20</v>
      </c>
      <c r="E89" s="75">
        <v>50</v>
      </c>
      <c r="F89" s="80"/>
      <c r="G89" s="238"/>
      <c r="H89" s="301"/>
      <c r="I89" s="86">
        <f t="shared" si="5"/>
        <v>0</v>
      </c>
      <c r="J89" s="86">
        <f t="shared" si="6"/>
        <v>0</v>
      </c>
      <c r="K89" s="86">
        <f t="shared" si="7"/>
        <v>0</v>
      </c>
      <c r="L89" s="86">
        <f t="shared" si="8"/>
        <v>0</v>
      </c>
      <c r="M89" s="86">
        <f t="shared" si="9"/>
        <v>0</v>
      </c>
      <c r="N89" s="31"/>
      <c r="O89" s="88" t="s">
        <v>586</v>
      </c>
    </row>
    <row r="90" spans="1:15" ht="76.5">
      <c r="A90" s="200">
        <v>245</v>
      </c>
      <c r="B90" s="265" t="s">
        <v>574</v>
      </c>
      <c r="C90" s="236"/>
      <c r="D90" s="175" t="s">
        <v>20</v>
      </c>
      <c r="E90" s="75">
        <v>20</v>
      </c>
      <c r="F90" s="80"/>
      <c r="G90" s="238"/>
      <c r="H90" s="301"/>
      <c r="I90" s="86">
        <f t="shared" si="5"/>
        <v>0</v>
      </c>
      <c r="J90" s="86">
        <f t="shared" si="6"/>
        <v>0</v>
      </c>
      <c r="K90" s="86">
        <f t="shared" si="7"/>
        <v>0</v>
      </c>
      <c r="L90" s="86">
        <f t="shared" si="8"/>
        <v>0</v>
      </c>
      <c r="M90" s="86">
        <f t="shared" si="9"/>
        <v>0</v>
      </c>
      <c r="N90" s="31"/>
      <c r="O90" s="88" t="s">
        <v>587</v>
      </c>
    </row>
    <row r="91" spans="1:15" ht="51">
      <c r="A91" s="200">
        <v>246</v>
      </c>
      <c r="B91" s="265" t="s">
        <v>575</v>
      </c>
      <c r="C91" s="236"/>
      <c r="D91" s="175" t="s">
        <v>20</v>
      </c>
      <c r="E91" s="174">
        <v>50</v>
      </c>
      <c r="F91" s="80"/>
      <c r="G91" s="238"/>
      <c r="H91" s="301"/>
      <c r="I91" s="86">
        <f t="shared" si="5"/>
        <v>0</v>
      </c>
      <c r="J91" s="86">
        <f t="shared" si="6"/>
        <v>0</v>
      </c>
      <c r="K91" s="86">
        <f t="shared" si="7"/>
        <v>0</v>
      </c>
      <c r="L91" s="86">
        <f t="shared" si="8"/>
        <v>0</v>
      </c>
      <c r="M91" s="86">
        <f t="shared" si="9"/>
        <v>0</v>
      </c>
      <c r="N91" s="31"/>
      <c r="O91" s="88" t="s">
        <v>588</v>
      </c>
    </row>
    <row r="92" spans="1:15" ht="76.5">
      <c r="A92" s="200">
        <v>247</v>
      </c>
      <c r="B92" s="265" t="s">
        <v>576</v>
      </c>
      <c r="C92" s="236"/>
      <c r="D92" s="175" t="s">
        <v>20</v>
      </c>
      <c r="E92" s="75">
        <v>50</v>
      </c>
      <c r="F92" s="80"/>
      <c r="G92" s="238"/>
      <c r="H92" s="301"/>
      <c r="I92" s="86">
        <f t="shared" si="5"/>
        <v>0</v>
      </c>
      <c r="J92" s="86">
        <f t="shared" si="6"/>
        <v>0</v>
      </c>
      <c r="K92" s="86">
        <f t="shared" si="7"/>
        <v>0</v>
      </c>
      <c r="L92" s="86">
        <f t="shared" si="8"/>
        <v>0</v>
      </c>
      <c r="M92" s="86">
        <f t="shared" si="9"/>
        <v>0</v>
      </c>
      <c r="N92" s="31"/>
      <c r="O92" s="88" t="s">
        <v>589</v>
      </c>
    </row>
    <row r="93" spans="1:15" ht="25.5">
      <c r="A93" s="200">
        <v>248</v>
      </c>
      <c r="B93" s="265" t="s">
        <v>577</v>
      </c>
      <c r="C93" s="236"/>
      <c r="D93" s="174" t="s">
        <v>20</v>
      </c>
      <c r="E93" s="75">
        <v>2</v>
      </c>
      <c r="F93" s="80"/>
      <c r="G93" s="238"/>
      <c r="H93" s="301"/>
      <c r="I93" s="86">
        <f t="shared" si="5"/>
        <v>0</v>
      </c>
      <c r="J93" s="86">
        <f t="shared" si="6"/>
        <v>0</v>
      </c>
      <c r="K93" s="86">
        <f t="shared" si="7"/>
        <v>0</v>
      </c>
      <c r="L93" s="86">
        <f t="shared" si="8"/>
        <v>0</v>
      </c>
      <c r="M93" s="86">
        <f t="shared" si="9"/>
        <v>0</v>
      </c>
      <c r="N93" s="31"/>
      <c r="O93" s="89" t="s">
        <v>590</v>
      </c>
    </row>
    <row r="94" spans="1:15" ht="38.25">
      <c r="A94" s="200">
        <v>249</v>
      </c>
      <c r="B94" s="265" t="s">
        <v>578</v>
      </c>
      <c r="C94" s="236"/>
      <c r="D94" s="174" t="s">
        <v>594</v>
      </c>
      <c r="E94" s="75">
        <v>2</v>
      </c>
      <c r="F94" s="80"/>
      <c r="G94" s="238"/>
      <c r="H94" s="301"/>
      <c r="I94" s="86">
        <f t="shared" si="5"/>
        <v>0</v>
      </c>
      <c r="J94" s="86">
        <f t="shared" si="6"/>
        <v>0</v>
      </c>
      <c r="K94" s="86">
        <f t="shared" si="7"/>
        <v>0</v>
      </c>
      <c r="L94" s="86">
        <f t="shared" si="8"/>
        <v>0</v>
      </c>
      <c r="M94" s="86">
        <f t="shared" si="9"/>
        <v>0</v>
      </c>
      <c r="N94" s="31"/>
      <c r="O94" s="89" t="s">
        <v>591</v>
      </c>
    </row>
    <row r="95" spans="1:15" ht="38.25">
      <c r="A95" s="200">
        <v>250</v>
      </c>
      <c r="B95" s="265" t="s">
        <v>579</v>
      </c>
      <c r="C95" s="236"/>
      <c r="D95" s="75" t="s">
        <v>20</v>
      </c>
      <c r="E95" s="75">
        <v>2</v>
      </c>
      <c r="F95" s="80"/>
      <c r="G95" s="238"/>
      <c r="H95" s="301"/>
      <c r="I95" s="86">
        <f t="shared" si="5"/>
        <v>0</v>
      </c>
      <c r="J95" s="86">
        <f t="shared" si="6"/>
        <v>0</v>
      </c>
      <c r="K95" s="86">
        <f t="shared" si="7"/>
        <v>0</v>
      </c>
      <c r="L95" s="86">
        <f t="shared" si="8"/>
        <v>0</v>
      </c>
      <c r="M95" s="86">
        <f t="shared" si="9"/>
        <v>0</v>
      </c>
      <c r="N95" s="31"/>
      <c r="O95" s="89" t="s">
        <v>592</v>
      </c>
    </row>
    <row r="96" spans="1:15" ht="25.5">
      <c r="A96" s="200">
        <v>251</v>
      </c>
      <c r="B96" s="265" t="s">
        <v>580</v>
      </c>
      <c r="C96" s="236"/>
      <c r="D96" s="75" t="s">
        <v>20</v>
      </c>
      <c r="E96" s="75">
        <v>10</v>
      </c>
      <c r="F96" s="80"/>
      <c r="G96" s="238"/>
      <c r="H96" s="301"/>
      <c r="I96" s="86">
        <f t="shared" si="5"/>
        <v>0</v>
      </c>
      <c r="J96" s="86">
        <f t="shared" si="6"/>
        <v>0</v>
      </c>
      <c r="K96" s="86">
        <f t="shared" si="7"/>
        <v>0</v>
      </c>
      <c r="L96" s="86">
        <f t="shared" si="8"/>
        <v>0</v>
      </c>
      <c r="M96" s="86">
        <f t="shared" si="9"/>
        <v>0</v>
      </c>
      <c r="N96" s="31"/>
      <c r="O96" s="89" t="s">
        <v>593</v>
      </c>
    </row>
    <row r="97" spans="1:15">
      <c r="A97" s="73"/>
      <c r="B97" s="90"/>
      <c r="C97" s="42" t="s">
        <v>568</v>
      </c>
      <c r="D97" s="74"/>
      <c r="E97" s="146"/>
      <c r="F97" s="82"/>
      <c r="G97" s="214"/>
      <c r="H97" s="290"/>
      <c r="I97" s="83"/>
      <c r="J97" s="83"/>
      <c r="K97" s="83"/>
      <c r="L97" s="83"/>
      <c r="M97" s="83"/>
      <c r="O97" s="90"/>
    </row>
    <row r="98" spans="1:15" ht="38.25">
      <c r="A98" s="200">
        <v>252</v>
      </c>
      <c r="B98" s="265" t="s">
        <v>596</v>
      </c>
      <c r="C98" s="236"/>
      <c r="D98" s="174" t="s">
        <v>20</v>
      </c>
      <c r="E98" s="75">
        <v>1</v>
      </c>
      <c r="F98" s="80"/>
      <c r="G98" s="238"/>
      <c r="H98" s="301"/>
      <c r="I98" s="86">
        <f t="shared" si="5"/>
        <v>0</v>
      </c>
      <c r="J98" s="86">
        <f t="shared" si="6"/>
        <v>0</v>
      </c>
      <c r="K98" s="86">
        <f t="shared" si="7"/>
        <v>0</v>
      </c>
      <c r="L98" s="86">
        <f t="shared" si="8"/>
        <v>0</v>
      </c>
      <c r="M98" s="86">
        <f t="shared" si="9"/>
        <v>0</v>
      </c>
      <c r="N98" s="31"/>
      <c r="O98" s="179" t="s">
        <v>713</v>
      </c>
    </row>
    <row r="99" spans="1:15" ht="38.25">
      <c r="A99" s="200">
        <v>253</v>
      </c>
      <c r="B99" s="265" t="s">
        <v>597</v>
      </c>
      <c r="C99" s="236"/>
      <c r="D99" s="174" t="s">
        <v>20</v>
      </c>
      <c r="E99" s="75">
        <v>1</v>
      </c>
      <c r="F99" s="80"/>
      <c r="G99" s="238"/>
      <c r="H99" s="301"/>
      <c r="I99" s="86">
        <f t="shared" si="5"/>
        <v>0</v>
      </c>
      <c r="J99" s="86">
        <f t="shared" si="6"/>
        <v>0</v>
      </c>
      <c r="K99" s="86">
        <f t="shared" si="7"/>
        <v>0</v>
      </c>
      <c r="L99" s="86">
        <f t="shared" si="8"/>
        <v>0</v>
      </c>
      <c r="M99" s="86">
        <f t="shared" si="9"/>
        <v>0</v>
      </c>
      <c r="N99" s="31"/>
      <c r="O99" s="180" t="s">
        <v>714</v>
      </c>
    </row>
    <row r="100" spans="1:15" ht="38.25">
      <c r="A100" s="200">
        <v>254</v>
      </c>
      <c r="B100" s="265" t="s">
        <v>598</v>
      </c>
      <c r="C100" s="236"/>
      <c r="D100" s="174" t="s">
        <v>20</v>
      </c>
      <c r="E100" s="75">
        <v>1</v>
      </c>
      <c r="F100" s="80"/>
      <c r="G100" s="238"/>
      <c r="H100" s="301"/>
      <c r="I100" s="86">
        <f t="shared" si="5"/>
        <v>0</v>
      </c>
      <c r="J100" s="86">
        <f t="shared" si="6"/>
        <v>0</v>
      </c>
      <c r="K100" s="86">
        <f t="shared" si="7"/>
        <v>0</v>
      </c>
      <c r="L100" s="86">
        <f t="shared" si="8"/>
        <v>0</v>
      </c>
      <c r="M100" s="86">
        <f t="shared" si="9"/>
        <v>0</v>
      </c>
      <c r="N100" s="31"/>
      <c r="O100" s="180" t="s">
        <v>715</v>
      </c>
    </row>
    <row r="101" spans="1:15" ht="38.25">
      <c r="A101" s="200">
        <v>255</v>
      </c>
      <c r="B101" s="265" t="s">
        <v>599</v>
      </c>
      <c r="C101" s="236"/>
      <c r="D101" s="174" t="s">
        <v>20</v>
      </c>
      <c r="E101" s="75">
        <v>1</v>
      </c>
      <c r="F101" s="80"/>
      <c r="G101" s="238"/>
      <c r="H101" s="301"/>
      <c r="I101" s="86">
        <f t="shared" si="5"/>
        <v>0</v>
      </c>
      <c r="J101" s="86">
        <f t="shared" si="6"/>
        <v>0</v>
      </c>
      <c r="K101" s="86">
        <f t="shared" si="7"/>
        <v>0</v>
      </c>
      <c r="L101" s="86">
        <f t="shared" si="8"/>
        <v>0</v>
      </c>
      <c r="M101" s="86">
        <f t="shared" si="9"/>
        <v>0</v>
      </c>
      <c r="N101" s="31"/>
      <c r="O101" s="88" t="s">
        <v>716</v>
      </c>
    </row>
    <row r="102" spans="1:15" ht="38.25">
      <c r="A102" s="200">
        <v>256</v>
      </c>
      <c r="B102" s="265" t="s">
        <v>600</v>
      </c>
      <c r="C102" s="236"/>
      <c r="D102" s="174" t="s">
        <v>20</v>
      </c>
      <c r="E102" s="75">
        <v>1</v>
      </c>
      <c r="F102" s="80"/>
      <c r="G102" s="238"/>
      <c r="H102" s="301"/>
      <c r="I102" s="86">
        <f t="shared" si="5"/>
        <v>0</v>
      </c>
      <c r="J102" s="86">
        <f t="shared" si="6"/>
        <v>0</v>
      </c>
      <c r="K102" s="86">
        <f t="shared" si="7"/>
        <v>0</v>
      </c>
      <c r="L102" s="86">
        <f t="shared" si="8"/>
        <v>0</v>
      </c>
      <c r="M102" s="86">
        <f t="shared" si="9"/>
        <v>0</v>
      </c>
      <c r="N102" s="31"/>
      <c r="O102" s="179" t="s">
        <v>717</v>
      </c>
    </row>
    <row r="103" spans="1:15" ht="38.25">
      <c r="A103" s="200">
        <v>257</v>
      </c>
      <c r="B103" s="265" t="s">
        <v>601</v>
      </c>
      <c r="C103" s="236"/>
      <c r="D103" s="174" t="s">
        <v>20</v>
      </c>
      <c r="E103" s="75">
        <v>1</v>
      </c>
      <c r="F103" s="80"/>
      <c r="G103" s="238"/>
      <c r="H103" s="301"/>
      <c r="I103" s="86">
        <f t="shared" si="5"/>
        <v>0</v>
      </c>
      <c r="J103" s="86">
        <f t="shared" si="6"/>
        <v>0</v>
      </c>
      <c r="K103" s="86">
        <f t="shared" si="7"/>
        <v>0</v>
      </c>
      <c r="L103" s="86">
        <f t="shared" si="8"/>
        <v>0</v>
      </c>
      <c r="M103" s="86">
        <f t="shared" si="9"/>
        <v>0</v>
      </c>
      <c r="N103" s="31"/>
      <c r="O103" s="179" t="s">
        <v>718</v>
      </c>
    </row>
    <row r="104" spans="1:15" ht="38.25">
      <c r="A104" s="200">
        <v>258</v>
      </c>
      <c r="B104" s="265" t="s">
        <v>602</v>
      </c>
      <c r="C104" s="236"/>
      <c r="D104" s="174" t="s">
        <v>20</v>
      </c>
      <c r="E104" s="75">
        <v>1</v>
      </c>
      <c r="F104" s="80"/>
      <c r="G104" s="238"/>
      <c r="H104" s="301"/>
      <c r="I104" s="86">
        <f t="shared" si="5"/>
        <v>0</v>
      </c>
      <c r="J104" s="86">
        <f t="shared" si="6"/>
        <v>0</v>
      </c>
      <c r="K104" s="86">
        <f t="shared" si="7"/>
        <v>0</v>
      </c>
      <c r="L104" s="86">
        <f t="shared" si="8"/>
        <v>0</v>
      </c>
      <c r="M104" s="86">
        <f t="shared" si="9"/>
        <v>0</v>
      </c>
      <c r="N104" s="31"/>
      <c r="O104" s="179" t="s">
        <v>719</v>
      </c>
    </row>
    <row r="105" spans="1:15" ht="38.25">
      <c r="A105" s="200">
        <v>259</v>
      </c>
      <c r="B105" s="265" t="s">
        <v>603</v>
      </c>
      <c r="C105" s="236"/>
      <c r="D105" s="174" t="s">
        <v>20</v>
      </c>
      <c r="E105" s="75">
        <v>1</v>
      </c>
      <c r="F105" s="80"/>
      <c r="G105" s="238"/>
      <c r="H105" s="301"/>
      <c r="I105" s="86">
        <f t="shared" si="5"/>
        <v>0</v>
      </c>
      <c r="J105" s="86">
        <f t="shared" si="6"/>
        <v>0</v>
      </c>
      <c r="K105" s="86">
        <f t="shared" si="7"/>
        <v>0</v>
      </c>
      <c r="L105" s="86">
        <f t="shared" si="8"/>
        <v>0</v>
      </c>
      <c r="M105" s="86">
        <f t="shared" si="9"/>
        <v>0</v>
      </c>
      <c r="N105" s="31"/>
      <c r="O105" s="179" t="s">
        <v>720</v>
      </c>
    </row>
    <row r="106" spans="1:15" ht="38.25">
      <c r="A106" s="200">
        <v>260</v>
      </c>
      <c r="B106" s="265" t="s">
        <v>604</v>
      </c>
      <c r="C106" s="236"/>
      <c r="D106" s="174" t="s">
        <v>20</v>
      </c>
      <c r="E106" s="75">
        <v>1</v>
      </c>
      <c r="F106" s="80"/>
      <c r="G106" s="238"/>
      <c r="H106" s="301"/>
      <c r="I106" s="86">
        <f t="shared" si="5"/>
        <v>0</v>
      </c>
      <c r="J106" s="86">
        <f t="shared" si="6"/>
        <v>0</v>
      </c>
      <c r="K106" s="86">
        <f t="shared" si="7"/>
        <v>0</v>
      </c>
      <c r="L106" s="86">
        <f t="shared" si="8"/>
        <v>0</v>
      </c>
      <c r="M106" s="86">
        <f t="shared" si="9"/>
        <v>0</v>
      </c>
      <c r="N106" s="31"/>
      <c r="O106" s="88" t="s">
        <v>721</v>
      </c>
    </row>
    <row r="107" spans="1:15" ht="38.25">
      <c r="A107" s="200">
        <v>261</v>
      </c>
      <c r="B107" s="265" t="s">
        <v>605</v>
      </c>
      <c r="C107" s="236"/>
      <c r="D107" s="174" t="s">
        <v>20</v>
      </c>
      <c r="E107" s="75">
        <v>1</v>
      </c>
      <c r="F107" s="80"/>
      <c r="G107" s="238"/>
      <c r="H107" s="301"/>
      <c r="I107" s="86">
        <f t="shared" si="5"/>
        <v>0</v>
      </c>
      <c r="J107" s="86">
        <f t="shared" si="6"/>
        <v>0</v>
      </c>
      <c r="K107" s="86">
        <f t="shared" si="7"/>
        <v>0</v>
      </c>
      <c r="L107" s="86">
        <f t="shared" si="8"/>
        <v>0</v>
      </c>
      <c r="M107" s="86">
        <f t="shared" si="9"/>
        <v>0</v>
      </c>
      <c r="N107" s="31"/>
      <c r="O107" s="88" t="s">
        <v>722</v>
      </c>
    </row>
    <row r="108" spans="1:15" ht="38.25">
      <c r="A108" s="200">
        <v>262</v>
      </c>
      <c r="B108" s="265" t="s">
        <v>606</v>
      </c>
      <c r="C108" s="236"/>
      <c r="D108" s="174" t="s">
        <v>20</v>
      </c>
      <c r="E108" s="75">
        <v>1</v>
      </c>
      <c r="F108" s="80"/>
      <c r="G108" s="238"/>
      <c r="H108" s="301"/>
      <c r="I108" s="86">
        <f t="shared" si="5"/>
        <v>0</v>
      </c>
      <c r="J108" s="86">
        <f t="shared" si="6"/>
        <v>0</v>
      </c>
      <c r="K108" s="86">
        <f t="shared" si="7"/>
        <v>0</v>
      </c>
      <c r="L108" s="86">
        <f t="shared" si="8"/>
        <v>0</v>
      </c>
      <c r="M108" s="86">
        <f t="shared" si="9"/>
        <v>0</v>
      </c>
      <c r="N108" s="31"/>
      <c r="O108" s="88" t="s">
        <v>723</v>
      </c>
    </row>
    <row r="109" spans="1:15" ht="38.25">
      <c r="A109" s="200">
        <v>263</v>
      </c>
      <c r="B109" s="265" t="s">
        <v>607</v>
      </c>
      <c r="C109" s="236"/>
      <c r="D109" s="174" t="s">
        <v>20</v>
      </c>
      <c r="E109" s="75">
        <v>1</v>
      </c>
      <c r="F109" s="80"/>
      <c r="G109" s="238"/>
      <c r="H109" s="301"/>
      <c r="I109" s="86">
        <f t="shared" si="5"/>
        <v>0</v>
      </c>
      <c r="J109" s="86">
        <f t="shared" si="6"/>
        <v>0</v>
      </c>
      <c r="K109" s="86">
        <f t="shared" si="7"/>
        <v>0</v>
      </c>
      <c r="L109" s="86">
        <f t="shared" si="8"/>
        <v>0</v>
      </c>
      <c r="M109" s="86">
        <f t="shared" si="9"/>
        <v>0</v>
      </c>
      <c r="N109" s="31"/>
      <c r="O109" s="88" t="s">
        <v>724</v>
      </c>
    </row>
    <row r="110" spans="1:15" ht="38.25">
      <c r="A110" s="200">
        <v>264</v>
      </c>
      <c r="B110" s="265" t="s">
        <v>608</v>
      </c>
      <c r="C110" s="236"/>
      <c r="D110" s="174" t="s">
        <v>20</v>
      </c>
      <c r="E110" s="75">
        <v>1</v>
      </c>
      <c r="F110" s="80"/>
      <c r="G110" s="238"/>
      <c r="H110" s="301"/>
      <c r="I110" s="86">
        <f t="shared" si="5"/>
        <v>0</v>
      </c>
      <c r="J110" s="86">
        <f t="shared" si="6"/>
        <v>0</v>
      </c>
      <c r="K110" s="86">
        <f t="shared" si="7"/>
        <v>0</v>
      </c>
      <c r="L110" s="86">
        <f t="shared" si="8"/>
        <v>0</v>
      </c>
      <c r="M110" s="86">
        <f t="shared" si="9"/>
        <v>0</v>
      </c>
      <c r="N110" s="31"/>
      <c r="O110" s="88" t="s">
        <v>725</v>
      </c>
    </row>
    <row r="111" spans="1:15" ht="38.25">
      <c r="A111" s="200">
        <v>265</v>
      </c>
      <c r="B111" s="265" t="s">
        <v>609</v>
      </c>
      <c r="C111" s="236"/>
      <c r="D111" s="174" t="s">
        <v>20</v>
      </c>
      <c r="E111" s="75">
        <v>1</v>
      </c>
      <c r="F111" s="80"/>
      <c r="G111" s="238"/>
      <c r="H111" s="301"/>
      <c r="I111" s="86">
        <f t="shared" si="5"/>
        <v>0</v>
      </c>
      <c r="J111" s="86">
        <f t="shared" si="6"/>
        <v>0</v>
      </c>
      <c r="K111" s="86">
        <f t="shared" si="7"/>
        <v>0</v>
      </c>
      <c r="L111" s="86">
        <f t="shared" si="8"/>
        <v>0</v>
      </c>
      <c r="M111" s="86">
        <f t="shared" si="9"/>
        <v>0</v>
      </c>
      <c r="N111" s="31"/>
      <c r="O111" s="88" t="s">
        <v>726</v>
      </c>
    </row>
    <row r="112" spans="1:15" ht="38.25">
      <c r="A112" s="200">
        <v>266</v>
      </c>
      <c r="B112" s="265" t="s">
        <v>610</v>
      </c>
      <c r="C112" s="236"/>
      <c r="D112" s="174" t="s">
        <v>20</v>
      </c>
      <c r="E112" s="75">
        <v>1</v>
      </c>
      <c r="F112" s="80"/>
      <c r="G112" s="238"/>
      <c r="H112" s="301"/>
      <c r="I112" s="86">
        <f t="shared" si="5"/>
        <v>0</v>
      </c>
      <c r="J112" s="86">
        <f t="shared" si="6"/>
        <v>0</v>
      </c>
      <c r="K112" s="86">
        <f t="shared" si="7"/>
        <v>0</v>
      </c>
      <c r="L112" s="86">
        <f t="shared" si="8"/>
        <v>0</v>
      </c>
      <c r="M112" s="86">
        <f t="shared" si="9"/>
        <v>0</v>
      </c>
      <c r="N112" s="31"/>
      <c r="O112" s="88" t="s">
        <v>727</v>
      </c>
    </row>
    <row r="113" spans="1:15" ht="38.25">
      <c r="A113" s="200">
        <v>267</v>
      </c>
      <c r="B113" s="265" t="s">
        <v>611</v>
      </c>
      <c r="C113" s="236"/>
      <c r="D113" s="174" t="s">
        <v>20</v>
      </c>
      <c r="E113" s="75">
        <v>1</v>
      </c>
      <c r="F113" s="80"/>
      <c r="G113" s="238"/>
      <c r="H113" s="301"/>
      <c r="I113" s="86">
        <f t="shared" si="5"/>
        <v>0</v>
      </c>
      <c r="J113" s="86">
        <f t="shared" si="6"/>
        <v>0</v>
      </c>
      <c r="K113" s="86">
        <f t="shared" si="7"/>
        <v>0</v>
      </c>
      <c r="L113" s="86">
        <f t="shared" si="8"/>
        <v>0</v>
      </c>
      <c r="M113" s="86">
        <f t="shared" si="9"/>
        <v>0</v>
      </c>
      <c r="N113" s="31"/>
      <c r="O113" s="88" t="s">
        <v>728</v>
      </c>
    </row>
    <row r="114" spans="1:15" ht="38.25">
      <c r="A114" s="200">
        <v>268</v>
      </c>
      <c r="B114" s="265" t="s">
        <v>612</v>
      </c>
      <c r="C114" s="236"/>
      <c r="D114" s="174" t="s">
        <v>20</v>
      </c>
      <c r="E114" s="75">
        <v>1</v>
      </c>
      <c r="F114" s="80"/>
      <c r="G114" s="238"/>
      <c r="H114" s="301"/>
      <c r="I114" s="86">
        <f t="shared" si="5"/>
        <v>0</v>
      </c>
      <c r="J114" s="86">
        <f t="shared" si="6"/>
        <v>0</v>
      </c>
      <c r="K114" s="86">
        <f t="shared" si="7"/>
        <v>0</v>
      </c>
      <c r="L114" s="86">
        <f t="shared" si="8"/>
        <v>0</v>
      </c>
      <c r="M114" s="86">
        <f t="shared" si="9"/>
        <v>0</v>
      </c>
      <c r="N114" s="31"/>
      <c r="O114" s="88" t="s">
        <v>729</v>
      </c>
    </row>
    <row r="115" spans="1:15" ht="38.25">
      <c r="A115" s="200">
        <v>269</v>
      </c>
      <c r="B115" s="265" t="s">
        <v>613</v>
      </c>
      <c r="C115" s="236"/>
      <c r="D115" s="174" t="s">
        <v>20</v>
      </c>
      <c r="E115" s="75">
        <v>1</v>
      </c>
      <c r="F115" s="80"/>
      <c r="G115" s="238"/>
      <c r="H115" s="301"/>
      <c r="I115" s="86">
        <f t="shared" si="5"/>
        <v>0</v>
      </c>
      <c r="J115" s="86">
        <f t="shared" si="6"/>
        <v>0</v>
      </c>
      <c r="K115" s="86">
        <f t="shared" si="7"/>
        <v>0</v>
      </c>
      <c r="L115" s="86">
        <f t="shared" si="8"/>
        <v>0</v>
      </c>
      <c r="M115" s="86">
        <f t="shared" si="9"/>
        <v>0</v>
      </c>
      <c r="N115" s="31"/>
      <c r="O115" s="88" t="s">
        <v>730</v>
      </c>
    </row>
    <row r="116" spans="1:15" ht="38.25">
      <c r="A116" s="200">
        <v>270</v>
      </c>
      <c r="B116" s="265" t="s">
        <v>614</v>
      </c>
      <c r="C116" s="236"/>
      <c r="D116" s="174" t="s">
        <v>20</v>
      </c>
      <c r="E116" s="75">
        <v>2</v>
      </c>
      <c r="F116" s="80"/>
      <c r="G116" s="238"/>
      <c r="H116" s="301"/>
      <c r="I116" s="86">
        <f t="shared" si="5"/>
        <v>0</v>
      </c>
      <c r="J116" s="86">
        <f t="shared" si="6"/>
        <v>0</v>
      </c>
      <c r="K116" s="86">
        <f t="shared" si="7"/>
        <v>0</v>
      </c>
      <c r="L116" s="86">
        <f t="shared" si="8"/>
        <v>0</v>
      </c>
      <c r="M116" s="86">
        <f t="shared" si="9"/>
        <v>0</v>
      </c>
      <c r="N116" s="31"/>
      <c r="O116" s="88" t="s">
        <v>731</v>
      </c>
    </row>
    <row r="117" spans="1:15">
      <c r="A117" s="200">
        <v>271</v>
      </c>
      <c r="B117" s="265" t="s">
        <v>615</v>
      </c>
      <c r="C117" s="236"/>
      <c r="D117" s="75" t="s">
        <v>20</v>
      </c>
      <c r="E117" s="75">
        <v>3</v>
      </c>
      <c r="F117" s="80"/>
      <c r="G117" s="238"/>
      <c r="H117" s="301"/>
      <c r="I117" s="86">
        <f t="shared" si="5"/>
        <v>0</v>
      </c>
      <c r="J117" s="86">
        <f t="shared" si="6"/>
        <v>0</v>
      </c>
      <c r="K117" s="86">
        <f t="shared" si="7"/>
        <v>0</v>
      </c>
      <c r="L117" s="86">
        <f t="shared" si="8"/>
        <v>0</v>
      </c>
      <c r="M117" s="86">
        <f t="shared" si="9"/>
        <v>0</v>
      </c>
      <c r="N117" s="31"/>
      <c r="O117" s="89" t="s">
        <v>732</v>
      </c>
    </row>
    <row r="118" spans="1:15">
      <c r="A118" s="200">
        <v>272</v>
      </c>
      <c r="B118" s="265" t="s">
        <v>616</v>
      </c>
      <c r="C118" s="236"/>
      <c r="D118" s="75" t="s">
        <v>594</v>
      </c>
      <c r="E118" s="75">
        <v>3</v>
      </c>
      <c r="F118" s="80"/>
      <c r="G118" s="238"/>
      <c r="H118" s="301"/>
      <c r="I118" s="86">
        <f t="shared" si="5"/>
        <v>0</v>
      </c>
      <c r="J118" s="86">
        <f t="shared" si="6"/>
        <v>0</v>
      </c>
      <c r="K118" s="86">
        <f t="shared" si="7"/>
        <v>0</v>
      </c>
      <c r="L118" s="86">
        <f t="shared" si="8"/>
        <v>0</v>
      </c>
      <c r="M118" s="86">
        <f t="shared" si="9"/>
        <v>0</v>
      </c>
      <c r="N118" s="31"/>
      <c r="O118" s="89" t="s">
        <v>733</v>
      </c>
    </row>
    <row r="119" spans="1:15" ht="38.25">
      <c r="A119" s="200">
        <v>273</v>
      </c>
      <c r="B119" s="265" t="s">
        <v>617</v>
      </c>
      <c r="C119" s="236"/>
      <c r="D119" s="174" t="s">
        <v>20</v>
      </c>
      <c r="E119" s="75">
        <v>2</v>
      </c>
      <c r="F119" s="80"/>
      <c r="G119" s="238"/>
      <c r="H119" s="301"/>
      <c r="I119" s="86">
        <f t="shared" si="5"/>
        <v>0</v>
      </c>
      <c r="J119" s="86">
        <f t="shared" si="6"/>
        <v>0</v>
      </c>
      <c r="K119" s="86">
        <f t="shared" si="7"/>
        <v>0</v>
      </c>
      <c r="L119" s="86">
        <f t="shared" si="8"/>
        <v>0</v>
      </c>
      <c r="M119" s="86">
        <f t="shared" si="9"/>
        <v>0</v>
      </c>
      <c r="N119" s="31"/>
      <c r="O119" s="88" t="s">
        <v>734</v>
      </c>
    </row>
    <row r="120" spans="1:15" ht="38.25">
      <c r="A120" s="200">
        <v>274</v>
      </c>
      <c r="B120" s="265" t="s">
        <v>618</v>
      </c>
      <c r="C120" s="236"/>
      <c r="D120" s="174" t="s">
        <v>20</v>
      </c>
      <c r="E120" s="75">
        <v>2</v>
      </c>
      <c r="F120" s="80"/>
      <c r="G120" s="238"/>
      <c r="H120" s="301"/>
      <c r="I120" s="86">
        <f t="shared" si="5"/>
        <v>0</v>
      </c>
      <c r="J120" s="86">
        <f t="shared" si="6"/>
        <v>0</v>
      </c>
      <c r="K120" s="86">
        <f t="shared" si="7"/>
        <v>0</v>
      </c>
      <c r="L120" s="86">
        <f t="shared" si="8"/>
        <v>0</v>
      </c>
      <c r="M120" s="86">
        <f t="shared" si="9"/>
        <v>0</v>
      </c>
      <c r="N120" s="31"/>
      <c r="O120" s="179" t="s">
        <v>735</v>
      </c>
    </row>
    <row r="121" spans="1:15" ht="38.25">
      <c r="A121" s="200">
        <v>275</v>
      </c>
      <c r="B121" s="265" t="s">
        <v>619</v>
      </c>
      <c r="C121" s="236"/>
      <c r="D121" s="174" t="s">
        <v>594</v>
      </c>
      <c r="E121" s="75">
        <v>2</v>
      </c>
      <c r="F121" s="80"/>
      <c r="G121" s="238"/>
      <c r="H121" s="301"/>
      <c r="I121" s="86">
        <f t="shared" si="5"/>
        <v>0</v>
      </c>
      <c r="J121" s="86">
        <f t="shared" si="6"/>
        <v>0</v>
      </c>
      <c r="K121" s="86">
        <f t="shared" si="7"/>
        <v>0</v>
      </c>
      <c r="L121" s="86">
        <f t="shared" si="8"/>
        <v>0</v>
      </c>
      <c r="M121" s="86">
        <f t="shared" si="9"/>
        <v>0</v>
      </c>
      <c r="N121" s="31"/>
      <c r="O121" s="181" t="s">
        <v>736</v>
      </c>
    </row>
    <row r="122" spans="1:15" ht="38.25">
      <c r="A122" s="200">
        <v>276</v>
      </c>
      <c r="B122" s="265" t="s">
        <v>620</v>
      </c>
      <c r="C122" s="236"/>
      <c r="D122" s="174" t="s">
        <v>20</v>
      </c>
      <c r="E122" s="75">
        <v>2</v>
      </c>
      <c r="F122" s="80"/>
      <c r="G122" s="238"/>
      <c r="H122" s="301"/>
      <c r="I122" s="86">
        <f t="shared" si="5"/>
        <v>0</v>
      </c>
      <c r="J122" s="86">
        <f t="shared" si="6"/>
        <v>0</v>
      </c>
      <c r="K122" s="86">
        <f t="shared" si="7"/>
        <v>0</v>
      </c>
      <c r="L122" s="86">
        <f t="shared" si="8"/>
        <v>0</v>
      </c>
      <c r="M122" s="86">
        <f t="shared" si="9"/>
        <v>0</v>
      </c>
      <c r="N122" s="31"/>
      <c r="O122" s="180" t="s">
        <v>737</v>
      </c>
    </row>
    <row r="123" spans="1:15" ht="38.25">
      <c r="A123" s="200">
        <v>277</v>
      </c>
      <c r="B123" s="265" t="s">
        <v>621</v>
      </c>
      <c r="C123" s="236"/>
      <c r="D123" s="174" t="s">
        <v>20</v>
      </c>
      <c r="E123" s="75">
        <v>5</v>
      </c>
      <c r="F123" s="80"/>
      <c r="G123" s="238"/>
      <c r="H123" s="301"/>
      <c r="I123" s="86">
        <f t="shared" si="5"/>
        <v>0</v>
      </c>
      <c r="J123" s="86">
        <f t="shared" si="6"/>
        <v>0</v>
      </c>
      <c r="K123" s="86">
        <f t="shared" si="7"/>
        <v>0</v>
      </c>
      <c r="L123" s="86">
        <f t="shared" si="8"/>
        <v>0</v>
      </c>
      <c r="M123" s="86">
        <f t="shared" si="9"/>
        <v>0</v>
      </c>
      <c r="N123" s="31"/>
      <c r="O123" s="181" t="s">
        <v>738</v>
      </c>
    </row>
    <row r="124" spans="1:15" ht="51">
      <c r="A124" s="200">
        <v>278</v>
      </c>
      <c r="B124" s="265" t="s">
        <v>622</v>
      </c>
      <c r="C124" s="236"/>
      <c r="D124" s="75" t="s">
        <v>20</v>
      </c>
      <c r="E124" s="75">
        <v>5</v>
      </c>
      <c r="F124" s="80"/>
      <c r="G124" s="238"/>
      <c r="H124" s="301"/>
      <c r="I124" s="86">
        <f t="shared" si="5"/>
        <v>0</v>
      </c>
      <c r="J124" s="86">
        <f t="shared" si="6"/>
        <v>0</v>
      </c>
      <c r="K124" s="86">
        <f t="shared" si="7"/>
        <v>0</v>
      </c>
      <c r="L124" s="86">
        <f t="shared" si="8"/>
        <v>0</v>
      </c>
      <c r="M124" s="86">
        <f t="shared" si="9"/>
        <v>0</v>
      </c>
      <c r="N124" s="31"/>
      <c r="O124" s="181" t="s">
        <v>739</v>
      </c>
    </row>
    <row r="125" spans="1:15" ht="38.25">
      <c r="A125" s="200">
        <v>279</v>
      </c>
      <c r="B125" s="265" t="s">
        <v>623</v>
      </c>
      <c r="C125" s="236"/>
      <c r="D125" s="174" t="s">
        <v>20</v>
      </c>
      <c r="E125" s="75">
        <v>5</v>
      </c>
      <c r="F125" s="80"/>
      <c r="G125" s="238"/>
      <c r="H125" s="301"/>
      <c r="I125" s="86">
        <f t="shared" si="5"/>
        <v>0</v>
      </c>
      <c r="J125" s="86">
        <f t="shared" si="6"/>
        <v>0</v>
      </c>
      <c r="K125" s="86">
        <f t="shared" si="7"/>
        <v>0</v>
      </c>
      <c r="L125" s="86">
        <f t="shared" si="8"/>
        <v>0</v>
      </c>
      <c r="M125" s="86">
        <f t="shared" si="9"/>
        <v>0</v>
      </c>
      <c r="N125" s="31"/>
      <c r="O125" s="88" t="s">
        <v>740</v>
      </c>
    </row>
    <row r="126" spans="1:15" ht="38.25">
      <c r="A126" s="200">
        <v>280</v>
      </c>
      <c r="B126" s="265" t="s">
        <v>624</v>
      </c>
      <c r="C126" s="236"/>
      <c r="D126" s="174" t="s">
        <v>20</v>
      </c>
      <c r="E126" s="75">
        <v>5</v>
      </c>
      <c r="F126" s="80"/>
      <c r="G126" s="238"/>
      <c r="H126" s="301"/>
      <c r="I126" s="86">
        <f t="shared" si="5"/>
        <v>0</v>
      </c>
      <c r="J126" s="86">
        <f t="shared" si="6"/>
        <v>0</v>
      </c>
      <c r="K126" s="86">
        <f t="shared" si="7"/>
        <v>0</v>
      </c>
      <c r="L126" s="86">
        <f t="shared" si="8"/>
        <v>0</v>
      </c>
      <c r="M126" s="86">
        <f t="shared" si="9"/>
        <v>0</v>
      </c>
      <c r="N126" s="31"/>
      <c r="O126" s="88" t="s">
        <v>741</v>
      </c>
    </row>
    <row r="127" spans="1:15" ht="38.25">
      <c r="A127" s="200">
        <v>281</v>
      </c>
      <c r="B127" s="265" t="s">
        <v>625</v>
      </c>
      <c r="C127" s="236"/>
      <c r="D127" s="174" t="s">
        <v>20</v>
      </c>
      <c r="E127" s="75">
        <v>5</v>
      </c>
      <c r="F127" s="80"/>
      <c r="G127" s="238"/>
      <c r="H127" s="301"/>
      <c r="I127" s="86">
        <f t="shared" si="5"/>
        <v>0</v>
      </c>
      <c r="J127" s="86">
        <f t="shared" si="6"/>
        <v>0</v>
      </c>
      <c r="K127" s="86">
        <f t="shared" si="7"/>
        <v>0</v>
      </c>
      <c r="L127" s="86">
        <f t="shared" si="8"/>
        <v>0</v>
      </c>
      <c r="M127" s="86">
        <f t="shared" si="9"/>
        <v>0</v>
      </c>
      <c r="N127" s="31"/>
      <c r="O127" s="182" t="s">
        <v>742</v>
      </c>
    </row>
    <row r="128" spans="1:15" ht="38.25">
      <c r="A128" s="200">
        <v>282</v>
      </c>
      <c r="B128" s="265" t="s">
        <v>626</v>
      </c>
      <c r="C128" s="236"/>
      <c r="D128" s="174" t="s">
        <v>20</v>
      </c>
      <c r="E128" s="75">
        <v>5</v>
      </c>
      <c r="F128" s="80"/>
      <c r="G128" s="238"/>
      <c r="H128" s="301"/>
      <c r="I128" s="86">
        <f t="shared" si="5"/>
        <v>0</v>
      </c>
      <c r="J128" s="86">
        <f t="shared" si="6"/>
        <v>0</v>
      </c>
      <c r="K128" s="86">
        <f t="shared" si="7"/>
        <v>0</v>
      </c>
      <c r="L128" s="86">
        <f t="shared" si="8"/>
        <v>0</v>
      </c>
      <c r="M128" s="86">
        <f t="shared" si="9"/>
        <v>0</v>
      </c>
      <c r="N128" s="31"/>
      <c r="O128" s="88" t="s">
        <v>743</v>
      </c>
    </row>
    <row r="129" spans="1:15" ht="38.25">
      <c r="A129" s="200">
        <v>283</v>
      </c>
      <c r="B129" s="265" t="s">
        <v>627</v>
      </c>
      <c r="C129" s="236"/>
      <c r="D129" s="174" t="s">
        <v>20</v>
      </c>
      <c r="E129" s="75">
        <v>5</v>
      </c>
      <c r="F129" s="80"/>
      <c r="G129" s="238"/>
      <c r="H129" s="301"/>
      <c r="I129" s="86">
        <f t="shared" si="5"/>
        <v>0</v>
      </c>
      <c r="J129" s="86">
        <f t="shared" si="6"/>
        <v>0</v>
      </c>
      <c r="K129" s="86">
        <f t="shared" si="7"/>
        <v>0</v>
      </c>
      <c r="L129" s="86">
        <f t="shared" si="8"/>
        <v>0</v>
      </c>
      <c r="M129" s="86">
        <f t="shared" si="9"/>
        <v>0</v>
      </c>
      <c r="N129" s="31"/>
      <c r="O129" s="88" t="s">
        <v>744</v>
      </c>
    </row>
    <row r="130" spans="1:15" ht="63.75">
      <c r="A130" s="200">
        <v>284</v>
      </c>
      <c r="B130" s="265" t="s">
        <v>628</v>
      </c>
      <c r="C130" s="236"/>
      <c r="D130" s="75" t="s">
        <v>20</v>
      </c>
      <c r="E130" s="75">
        <v>5</v>
      </c>
      <c r="F130" s="80"/>
      <c r="G130" s="238"/>
      <c r="H130" s="301"/>
      <c r="I130" s="86">
        <f t="shared" si="5"/>
        <v>0</v>
      </c>
      <c r="J130" s="86">
        <f t="shared" si="6"/>
        <v>0</v>
      </c>
      <c r="K130" s="86">
        <f t="shared" si="7"/>
        <v>0</v>
      </c>
      <c r="L130" s="86">
        <f t="shared" si="8"/>
        <v>0</v>
      </c>
      <c r="M130" s="86">
        <f t="shared" si="9"/>
        <v>0</v>
      </c>
      <c r="N130" s="31"/>
      <c r="O130" s="89" t="s">
        <v>745</v>
      </c>
    </row>
    <row r="131" spans="1:15" ht="38.25">
      <c r="A131" s="200">
        <v>285</v>
      </c>
      <c r="B131" s="264" t="s">
        <v>629</v>
      </c>
      <c r="C131" s="236"/>
      <c r="D131" s="174" t="s">
        <v>20</v>
      </c>
      <c r="E131" s="75">
        <v>5</v>
      </c>
      <c r="F131" s="80"/>
      <c r="G131" s="238"/>
      <c r="H131" s="301"/>
      <c r="I131" s="86">
        <f t="shared" si="5"/>
        <v>0</v>
      </c>
      <c r="J131" s="86">
        <f t="shared" si="6"/>
        <v>0</v>
      </c>
      <c r="K131" s="86">
        <f t="shared" si="7"/>
        <v>0</v>
      </c>
      <c r="L131" s="86">
        <f t="shared" si="8"/>
        <v>0</v>
      </c>
      <c r="M131" s="86">
        <f t="shared" si="9"/>
        <v>0</v>
      </c>
      <c r="N131" s="31"/>
      <c r="O131" s="88" t="s">
        <v>746</v>
      </c>
    </row>
    <row r="132" spans="1:15" ht="38.25">
      <c r="A132" s="200">
        <v>286</v>
      </c>
      <c r="B132" s="265" t="s">
        <v>630</v>
      </c>
      <c r="C132" s="236"/>
      <c r="D132" s="174" t="s">
        <v>20</v>
      </c>
      <c r="E132" s="75">
        <v>5</v>
      </c>
      <c r="F132" s="80"/>
      <c r="G132" s="238"/>
      <c r="H132" s="301"/>
      <c r="I132" s="86">
        <f t="shared" si="5"/>
        <v>0</v>
      </c>
      <c r="J132" s="86">
        <f t="shared" si="6"/>
        <v>0</v>
      </c>
      <c r="K132" s="86">
        <f t="shared" si="7"/>
        <v>0</v>
      </c>
      <c r="L132" s="86">
        <f t="shared" si="8"/>
        <v>0</v>
      </c>
      <c r="M132" s="86">
        <f t="shared" si="9"/>
        <v>0</v>
      </c>
      <c r="N132" s="31"/>
      <c r="O132" s="88" t="s">
        <v>747</v>
      </c>
    </row>
    <row r="133" spans="1:15" ht="38.25">
      <c r="A133" s="200">
        <v>287</v>
      </c>
      <c r="B133" s="265" t="s">
        <v>631</v>
      </c>
      <c r="C133" s="236"/>
      <c r="D133" s="174" t="s">
        <v>20</v>
      </c>
      <c r="E133" s="75">
        <v>5</v>
      </c>
      <c r="F133" s="80"/>
      <c r="G133" s="238"/>
      <c r="H133" s="301"/>
      <c r="I133" s="86">
        <f t="shared" si="5"/>
        <v>0</v>
      </c>
      <c r="J133" s="86">
        <f t="shared" si="6"/>
        <v>0</v>
      </c>
      <c r="K133" s="86">
        <f t="shared" si="7"/>
        <v>0</v>
      </c>
      <c r="L133" s="86">
        <f t="shared" si="8"/>
        <v>0</v>
      </c>
      <c r="M133" s="86">
        <f t="shared" si="9"/>
        <v>0</v>
      </c>
      <c r="N133" s="31"/>
      <c r="O133" s="88" t="s">
        <v>748</v>
      </c>
    </row>
    <row r="134" spans="1:15" ht="63.75">
      <c r="A134" s="200">
        <v>288</v>
      </c>
      <c r="B134" s="265" t="s">
        <v>632</v>
      </c>
      <c r="C134" s="236"/>
      <c r="D134" s="174" t="s">
        <v>20</v>
      </c>
      <c r="E134" s="75">
        <v>5</v>
      </c>
      <c r="F134" s="80"/>
      <c r="G134" s="238"/>
      <c r="H134" s="301"/>
      <c r="I134" s="86">
        <f t="shared" si="5"/>
        <v>0</v>
      </c>
      <c r="J134" s="86">
        <f t="shared" si="6"/>
        <v>0</v>
      </c>
      <c r="K134" s="86">
        <f t="shared" si="7"/>
        <v>0</v>
      </c>
      <c r="L134" s="86">
        <f t="shared" si="8"/>
        <v>0</v>
      </c>
      <c r="M134" s="86">
        <f t="shared" si="9"/>
        <v>0</v>
      </c>
      <c r="N134" s="31"/>
      <c r="O134" s="88" t="s">
        <v>749</v>
      </c>
    </row>
    <row r="135" spans="1:15" ht="38.25">
      <c r="A135" s="200">
        <v>289</v>
      </c>
      <c r="B135" s="265" t="s">
        <v>633</v>
      </c>
      <c r="C135" s="236"/>
      <c r="D135" s="75" t="s">
        <v>20</v>
      </c>
      <c r="E135" s="75">
        <v>1</v>
      </c>
      <c r="F135" s="80"/>
      <c r="G135" s="238"/>
      <c r="H135" s="301"/>
      <c r="I135" s="86">
        <f t="shared" si="5"/>
        <v>0</v>
      </c>
      <c r="J135" s="86">
        <f t="shared" si="6"/>
        <v>0</v>
      </c>
      <c r="K135" s="86">
        <f t="shared" si="7"/>
        <v>0</v>
      </c>
      <c r="L135" s="86">
        <f t="shared" si="8"/>
        <v>0</v>
      </c>
      <c r="M135" s="86">
        <f t="shared" si="9"/>
        <v>0</v>
      </c>
      <c r="N135" s="31"/>
      <c r="O135" s="89" t="s">
        <v>750</v>
      </c>
    </row>
    <row r="136" spans="1:15">
      <c r="A136" s="200">
        <v>290</v>
      </c>
      <c r="B136" s="265" t="s">
        <v>634</v>
      </c>
      <c r="C136" s="236"/>
      <c r="D136" s="174" t="s">
        <v>594</v>
      </c>
      <c r="E136" s="75">
        <v>10</v>
      </c>
      <c r="F136" s="80"/>
      <c r="G136" s="238"/>
      <c r="H136" s="301"/>
      <c r="I136" s="86">
        <f t="shared" si="5"/>
        <v>0</v>
      </c>
      <c r="J136" s="86">
        <f t="shared" si="6"/>
        <v>0</v>
      </c>
      <c r="K136" s="86">
        <f t="shared" si="7"/>
        <v>0</v>
      </c>
      <c r="L136" s="86">
        <f t="shared" si="8"/>
        <v>0</v>
      </c>
      <c r="M136" s="86">
        <f t="shared" si="9"/>
        <v>0</v>
      </c>
      <c r="N136" s="31"/>
      <c r="O136" s="88" t="s">
        <v>751</v>
      </c>
    </row>
    <row r="137" spans="1:15" ht="38.25">
      <c r="A137" s="200">
        <v>291</v>
      </c>
      <c r="B137" s="266" t="s">
        <v>635</v>
      </c>
      <c r="C137" s="236"/>
      <c r="D137" s="174" t="s">
        <v>20</v>
      </c>
      <c r="E137" s="75">
        <v>5</v>
      </c>
      <c r="F137" s="80"/>
      <c r="G137" s="238"/>
      <c r="H137" s="301"/>
      <c r="I137" s="86">
        <f t="shared" si="5"/>
        <v>0</v>
      </c>
      <c r="J137" s="86">
        <f t="shared" si="6"/>
        <v>0</v>
      </c>
      <c r="K137" s="86">
        <f t="shared" si="7"/>
        <v>0</v>
      </c>
      <c r="L137" s="86">
        <f t="shared" si="8"/>
        <v>0</v>
      </c>
      <c r="M137" s="86">
        <f t="shared" si="9"/>
        <v>0</v>
      </c>
      <c r="N137" s="31"/>
      <c r="O137" s="89" t="s">
        <v>752</v>
      </c>
    </row>
    <row r="138" spans="1:15" ht="51">
      <c r="A138" s="200">
        <v>292</v>
      </c>
      <c r="B138" s="266" t="s">
        <v>636</v>
      </c>
      <c r="C138" s="236"/>
      <c r="D138" s="75" t="s">
        <v>20</v>
      </c>
      <c r="E138" s="75">
        <v>5</v>
      </c>
      <c r="F138" s="80"/>
      <c r="G138" s="238"/>
      <c r="H138" s="301"/>
      <c r="I138" s="86">
        <f t="shared" si="5"/>
        <v>0</v>
      </c>
      <c r="J138" s="86">
        <f t="shared" si="6"/>
        <v>0</v>
      </c>
      <c r="K138" s="86">
        <f t="shared" si="7"/>
        <v>0</v>
      </c>
      <c r="L138" s="86">
        <f t="shared" si="8"/>
        <v>0</v>
      </c>
      <c r="M138" s="86">
        <f t="shared" si="9"/>
        <v>0</v>
      </c>
      <c r="N138" s="31"/>
      <c r="O138" s="89" t="s">
        <v>753</v>
      </c>
    </row>
    <row r="139" spans="1:15" ht="38.25">
      <c r="A139" s="200">
        <v>293</v>
      </c>
      <c r="B139" s="266" t="s">
        <v>637</v>
      </c>
      <c r="C139" s="236"/>
      <c r="D139" s="75" t="s">
        <v>20</v>
      </c>
      <c r="E139" s="75">
        <v>5</v>
      </c>
      <c r="F139" s="80"/>
      <c r="G139" s="238"/>
      <c r="H139" s="301"/>
      <c r="I139" s="86">
        <f t="shared" si="5"/>
        <v>0</v>
      </c>
      <c r="J139" s="86">
        <f t="shared" si="6"/>
        <v>0</v>
      </c>
      <c r="K139" s="86">
        <f t="shared" si="7"/>
        <v>0</v>
      </c>
      <c r="L139" s="86">
        <f t="shared" si="8"/>
        <v>0</v>
      </c>
      <c r="M139" s="86">
        <f t="shared" si="9"/>
        <v>0</v>
      </c>
      <c r="N139" s="31"/>
      <c r="O139" s="89" t="s">
        <v>754</v>
      </c>
    </row>
    <row r="140" spans="1:15" ht="153">
      <c r="A140" s="200">
        <v>294</v>
      </c>
      <c r="B140" s="265" t="s">
        <v>638</v>
      </c>
      <c r="C140" s="236"/>
      <c r="D140" s="174" t="s">
        <v>20</v>
      </c>
      <c r="E140" s="75">
        <v>2</v>
      </c>
      <c r="F140" s="80"/>
      <c r="G140" s="238"/>
      <c r="H140" s="301"/>
      <c r="I140" s="86">
        <f t="shared" si="5"/>
        <v>0</v>
      </c>
      <c r="J140" s="86">
        <f t="shared" si="6"/>
        <v>0</v>
      </c>
      <c r="K140" s="86">
        <f t="shared" si="7"/>
        <v>0</v>
      </c>
      <c r="L140" s="86">
        <f t="shared" si="8"/>
        <v>0</v>
      </c>
      <c r="M140" s="86">
        <f t="shared" si="9"/>
        <v>0</v>
      </c>
      <c r="N140" s="31"/>
      <c r="O140" s="88" t="s">
        <v>755</v>
      </c>
    </row>
    <row r="141" spans="1:15" ht="38.25">
      <c r="A141" s="200">
        <v>295</v>
      </c>
      <c r="B141" s="265" t="s">
        <v>639</v>
      </c>
      <c r="C141" s="236"/>
      <c r="D141" s="174" t="s">
        <v>20</v>
      </c>
      <c r="E141" s="75">
        <v>4</v>
      </c>
      <c r="F141" s="80"/>
      <c r="G141" s="238"/>
      <c r="H141" s="301"/>
      <c r="I141" s="86">
        <f t="shared" si="5"/>
        <v>0</v>
      </c>
      <c r="J141" s="86">
        <f t="shared" si="6"/>
        <v>0</v>
      </c>
      <c r="K141" s="86">
        <f t="shared" si="7"/>
        <v>0</v>
      </c>
      <c r="L141" s="86">
        <f t="shared" si="8"/>
        <v>0</v>
      </c>
      <c r="M141" s="86">
        <f t="shared" si="9"/>
        <v>0</v>
      </c>
      <c r="N141" s="31"/>
      <c r="O141" s="88" t="s">
        <v>756</v>
      </c>
    </row>
    <row r="142" spans="1:15" ht="38.25">
      <c r="A142" s="200">
        <v>296</v>
      </c>
      <c r="B142" s="265" t="s">
        <v>640</v>
      </c>
      <c r="C142" s="236"/>
      <c r="D142" s="174" t="s">
        <v>20</v>
      </c>
      <c r="E142" s="75">
        <v>10</v>
      </c>
      <c r="F142" s="80"/>
      <c r="G142" s="238"/>
      <c r="H142" s="301"/>
      <c r="I142" s="86">
        <f t="shared" si="5"/>
        <v>0</v>
      </c>
      <c r="J142" s="86">
        <f t="shared" si="6"/>
        <v>0</v>
      </c>
      <c r="K142" s="86">
        <f t="shared" si="7"/>
        <v>0</v>
      </c>
      <c r="L142" s="86">
        <f t="shared" si="8"/>
        <v>0</v>
      </c>
      <c r="M142" s="86">
        <f t="shared" si="9"/>
        <v>0</v>
      </c>
      <c r="N142" s="31"/>
      <c r="O142" s="88" t="s">
        <v>757</v>
      </c>
    </row>
    <row r="143" spans="1:15" ht="38.25">
      <c r="A143" s="200">
        <v>297</v>
      </c>
      <c r="B143" s="265" t="s">
        <v>641</v>
      </c>
      <c r="C143" s="236"/>
      <c r="D143" s="174" t="s">
        <v>20</v>
      </c>
      <c r="E143" s="75">
        <v>10</v>
      </c>
      <c r="F143" s="80"/>
      <c r="G143" s="238"/>
      <c r="H143" s="301"/>
      <c r="I143" s="86">
        <f t="shared" si="5"/>
        <v>0</v>
      </c>
      <c r="J143" s="86">
        <f t="shared" si="6"/>
        <v>0</v>
      </c>
      <c r="K143" s="86">
        <f t="shared" si="7"/>
        <v>0</v>
      </c>
      <c r="L143" s="86">
        <f t="shared" si="8"/>
        <v>0</v>
      </c>
      <c r="M143" s="86">
        <f t="shared" si="9"/>
        <v>0</v>
      </c>
      <c r="N143" s="31"/>
      <c r="O143" s="88" t="s">
        <v>758</v>
      </c>
    </row>
    <row r="144" spans="1:15" ht="25.5">
      <c r="A144" s="200">
        <v>298</v>
      </c>
      <c r="B144" s="265" t="s">
        <v>642</v>
      </c>
      <c r="C144" s="236"/>
      <c r="D144" s="174" t="s">
        <v>20</v>
      </c>
      <c r="E144" s="75">
        <v>10</v>
      </c>
      <c r="F144" s="80"/>
      <c r="G144" s="238"/>
      <c r="H144" s="301"/>
      <c r="I144" s="86">
        <f t="shared" si="5"/>
        <v>0</v>
      </c>
      <c r="J144" s="86">
        <f t="shared" si="6"/>
        <v>0</v>
      </c>
      <c r="K144" s="86">
        <f t="shared" si="7"/>
        <v>0</v>
      </c>
      <c r="L144" s="86">
        <f t="shared" si="8"/>
        <v>0</v>
      </c>
      <c r="M144" s="86">
        <f t="shared" si="9"/>
        <v>0</v>
      </c>
      <c r="N144" s="31"/>
      <c r="O144" s="88" t="s">
        <v>759</v>
      </c>
    </row>
    <row r="145" spans="1:15" ht="38.25">
      <c r="A145" s="200">
        <v>299</v>
      </c>
      <c r="B145" s="265" t="s">
        <v>643</v>
      </c>
      <c r="C145" s="236"/>
      <c r="D145" s="174" t="s">
        <v>20</v>
      </c>
      <c r="E145" s="75">
        <v>10</v>
      </c>
      <c r="F145" s="80"/>
      <c r="G145" s="238"/>
      <c r="H145" s="301"/>
      <c r="I145" s="86">
        <f t="shared" si="5"/>
        <v>0</v>
      </c>
      <c r="J145" s="86">
        <f t="shared" si="6"/>
        <v>0</v>
      </c>
      <c r="K145" s="86">
        <f t="shared" si="7"/>
        <v>0</v>
      </c>
      <c r="L145" s="86">
        <f t="shared" si="8"/>
        <v>0</v>
      </c>
      <c r="M145" s="86">
        <f t="shared" si="9"/>
        <v>0</v>
      </c>
      <c r="N145" s="31"/>
      <c r="O145" s="88" t="s">
        <v>760</v>
      </c>
    </row>
    <row r="146" spans="1:15" ht="38.25">
      <c r="A146" s="200">
        <v>300</v>
      </c>
      <c r="B146" s="265" t="s">
        <v>644</v>
      </c>
      <c r="C146" s="236"/>
      <c r="D146" s="174" t="s">
        <v>20</v>
      </c>
      <c r="E146" s="75">
        <v>10</v>
      </c>
      <c r="F146" s="80"/>
      <c r="G146" s="238"/>
      <c r="H146" s="301"/>
      <c r="I146" s="86">
        <f t="shared" si="5"/>
        <v>0</v>
      </c>
      <c r="J146" s="86">
        <f t="shared" si="6"/>
        <v>0</v>
      </c>
      <c r="K146" s="86">
        <f t="shared" si="7"/>
        <v>0</v>
      </c>
      <c r="L146" s="86">
        <f t="shared" si="8"/>
        <v>0</v>
      </c>
      <c r="M146" s="86">
        <f t="shared" si="9"/>
        <v>0</v>
      </c>
      <c r="N146" s="31"/>
      <c r="O146" s="88" t="s">
        <v>761</v>
      </c>
    </row>
    <row r="147" spans="1:15" ht="38.25">
      <c r="A147" s="200">
        <v>301</v>
      </c>
      <c r="B147" s="265" t="s">
        <v>645</v>
      </c>
      <c r="C147" s="236"/>
      <c r="D147" s="174" t="s">
        <v>20</v>
      </c>
      <c r="E147" s="75">
        <v>10</v>
      </c>
      <c r="F147" s="80"/>
      <c r="G147" s="238"/>
      <c r="H147" s="301"/>
      <c r="I147" s="86">
        <f t="shared" si="5"/>
        <v>0</v>
      </c>
      <c r="J147" s="86">
        <f t="shared" si="6"/>
        <v>0</v>
      </c>
      <c r="K147" s="86">
        <f t="shared" si="7"/>
        <v>0</v>
      </c>
      <c r="L147" s="86">
        <f t="shared" si="8"/>
        <v>0</v>
      </c>
      <c r="M147" s="86">
        <f t="shared" si="9"/>
        <v>0</v>
      </c>
      <c r="N147" s="31"/>
      <c r="O147" s="88" t="s">
        <v>762</v>
      </c>
    </row>
    <row r="148" spans="1:15" ht="38.25">
      <c r="A148" s="200">
        <v>302</v>
      </c>
      <c r="B148" s="265" t="s">
        <v>646</v>
      </c>
      <c r="C148" s="236"/>
      <c r="D148" s="174" t="s">
        <v>20</v>
      </c>
      <c r="E148" s="75">
        <v>15</v>
      </c>
      <c r="F148" s="80"/>
      <c r="G148" s="238"/>
      <c r="H148" s="301"/>
      <c r="I148" s="86">
        <f t="shared" si="5"/>
        <v>0</v>
      </c>
      <c r="J148" s="86">
        <f t="shared" si="6"/>
        <v>0</v>
      </c>
      <c r="K148" s="86">
        <f t="shared" si="7"/>
        <v>0</v>
      </c>
      <c r="L148" s="86">
        <f t="shared" si="8"/>
        <v>0</v>
      </c>
      <c r="M148" s="86">
        <f t="shared" si="9"/>
        <v>0</v>
      </c>
      <c r="N148" s="31"/>
      <c r="O148" s="88" t="s">
        <v>763</v>
      </c>
    </row>
    <row r="149" spans="1:15" ht="38.25">
      <c r="A149" s="200">
        <v>303</v>
      </c>
      <c r="B149" s="265" t="s">
        <v>647</v>
      </c>
      <c r="C149" s="236"/>
      <c r="D149" s="174" t="s">
        <v>20</v>
      </c>
      <c r="E149" s="75">
        <v>15</v>
      </c>
      <c r="F149" s="80"/>
      <c r="G149" s="238"/>
      <c r="H149" s="301"/>
      <c r="I149" s="86">
        <f t="shared" si="5"/>
        <v>0</v>
      </c>
      <c r="J149" s="86">
        <f t="shared" si="6"/>
        <v>0</v>
      </c>
      <c r="K149" s="86">
        <f t="shared" si="7"/>
        <v>0</v>
      </c>
      <c r="L149" s="86">
        <f t="shared" si="8"/>
        <v>0</v>
      </c>
      <c r="M149" s="86">
        <f t="shared" si="9"/>
        <v>0</v>
      </c>
      <c r="N149" s="31"/>
      <c r="O149" s="88" t="s">
        <v>764</v>
      </c>
    </row>
    <row r="150" spans="1:15" ht="38.25">
      <c r="A150" s="200">
        <v>304</v>
      </c>
      <c r="B150" s="265" t="s">
        <v>648</v>
      </c>
      <c r="C150" s="236"/>
      <c r="D150" s="75" t="s">
        <v>20</v>
      </c>
      <c r="E150" s="75">
        <v>10</v>
      </c>
      <c r="F150" s="80"/>
      <c r="G150" s="238"/>
      <c r="H150" s="301"/>
      <c r="I150" s="86">
        <f t="shared" si="5"/>
        <v>0</v>
      </c>
      <c r="J150" s="86">
        <f t="shared" si="6"/>
        <v>0</v>
      </c>
      <c r="K150" s="86">
        <f t="shared" si="7"/>
        <v>0</v>
      </c>
      <c r="L150" s="86">
        <f t="shared" si="8"/>
        <v>0</v>
      </c>
      <c r="M150" s="86">
        <f t="shared" si="9"/>
        <v>0</v>
      </c>
      <c r="N150" s="31"/>
      <c r="O150" s="89" t="s">
        <v>765</v>
      </c>
    </row>
    <row r="151" spans="1:15" ht="38.25">
      <c r="A151" s="200">
        <v>305</v>
      </c>
      <c r="B151" s="265" t="s">
        <v>649</v>
      </c>
      <c r="C151" s="236"/>
      <c r="D151" s="174" t="s">
        <v>20</v>
      </c>
      <c r="E151" s="75">
        <v>15</v>
      </c>
      <c r="F151" s="80"/>
      <c r="G151" s="238"/>
      <c r="H151" s="301"/>
      <c r="I151" s="86">
        <f t="shared" si="5"/>
        <v>0</v>
      </c>
      <c r="J151" s="86">
        <f t="shared" si="6"/>
        <v>0</v>
      </c>
      <c r="K151" s="86">
        <f t="shared" si="7"/>
        <v>0</v>
      </c>
      <c r="L151" s="86">
        <f t="shared" si="8"/>
        <v>0</v>
      </c>
      <c r="M151" s="86">
        <f t="shared" si="9"/>
        <v>0</v>
      </c>
      <c r="N151" s="31"/>
      <c r="O151" s="88" t="s">
        <v>766</v>
      </c>
    </row>
    <row r="152" spans="1:15" ht="38.25">
      <c r="A152" s="200">
        <v>306</v>
      </c>
      <c r="B152" s="265" t="s">
        <v>650</v>
      </c>
      <c r="C152" s="236"/>
      <c r="D152" s="174" t="s">
        <v>20</v>
      </c>
      <c r="E152" s="75">
        <v>15</v>
      </c>
      <c r="F152" s="80"/>
      <c r="G152" s="238"/>
      <c r="H152" s="301"/>
      <c r="I152" s="86">
        <f t="shared" si="5"/>
        <v>0</v>
      </c>
      <c r="J152" s="86">
        <f t="shared" si="6"/>
        <v>0</v>
      </c>
      <c r="K152" s="86">
        <f t="shared" si="7"/>
        <v>0</v>
      </c>
      <c r="L152" s="86">
        <f t="shared" si="8"/>
        <v>0</v>
      </c>
      <c r="M152" s="86">
        <f t="shared" si="9"/>
        <v>0</v>
      </c>
      <c r="N152" s="31"/>
      <c r="O152" s="88" t="s">
        <v>767</v>
      </c>
    </row>
    <row r="153" spans="1:15" ht="38.25">
      <c r="A153" s="200">
        <v>307</v>
      </c>
      <c r="B153" s="265" t="s">
        <v>651</v>
      </c>
      <c r="C153" s="236"/>
      <c r="D153" s="174" t="s">
        <v>20</v>
      </c>
      <c r="E153" s="75">
        <v>15</v>
      </c>
      <c r="F153" s="80"/>
      <c r="G153" s="238"/>
      <c r="H153" s="301"/>
      <c r="I153" s="86">
        <f t="shared" si="5"/>
        <v>0</v>
      </c>
      <c r="J153" s="86">
        <f t="shared" si="6"/>
        <v>0</v>
      </c>
      <c r="K153" s="86">
        <f t="shared" si="7"/>
        <v>0</v>
      </c>
      <c r="L153" s="86">
        <f t="shared" si="8"/>
        <v>0</v>
      </c>
      <c r="M153" s="86">
        <f t="shared" si="9"/>
        <v>0</v>
      </c>
      <c r="N153" s="31"/>
      <c r="O153" s="88" t="s">
        <v>768</v>
      </c>
    </row>
    <row r="154" spans="1:15" ht="38.25">
      <c r="A154" s="200">
        <v>308</v>
      </c>
      <c r="B154" s="265" t="s">
        <v>652</v>
      </c>
      <c r="C154" s="236"/>
      <c r="D154" s="174" t="s">
        <v>20</v>
      </c>
      <c r="E154" s="75">
        <v>15</v>
      </c>
      <c r="F154" s="80"/>
      <c r="G154" s="238"/>
      <c r="H154" s="301"/>
      <c r="I154" s="86">
        <f t="shared" si="5"/>
        <v>0</v>
      </c>
      <c r="J154" s="86">
        <f t="shared" si="6"/>
        <v>0</v>
      </c>
      <c r="K154" s="86">
        <f t="shared" si="7"/>
        <v>0</v>
      </c>
      <c r="L154" s="86">
        <f t="shared" si="8"/>
        <v>0</v>
      </c>
      <c r="M154" s="86">
        <f t="shared" si="9"/>
        <v>0</v>
      </c>
      <c r="N154" s="31"/>
      <c r="O154" s="88" t="s">
        <v>769</v>
      </c>
    </row>
    <row r="155" spans="1:15" ht="38.25">
      <c r="A155" s="200">
        <v>309</v>
      </c>
      <c r="B155" s="265" t="s">
        <v>653</v>
      </c>
      <c r="C155" s="236"/>
      <c r="D155" s="174" t="s">
        <v>20</v>
      </c>
      <c r="E155" s="75">
        <v>4</v>
      </c>
      <c r="F155" s="80"/>
      <c r="G155" s="238"/>
      <c r="H155" s="301"/>
      <c r="I155" s="86">
        <f t="shared" si="5"/>
        <v>0</v>
      </c>
      <c r="J155" s="86">
        <f t="shared" si="6"/>
        <v>0</v>
      </c>
      <c r="K155" s="86">
        <f t="shared" si="7"/>
        <v>0</v>
      </c>
      <c r="L155" s="86">
        <f t="shared" si="8"/>
        <v>0</v>
      </c>
      <c r="M155" s="86">
        <f t="shared" si="9"/>
        <v>0</v>
      </c>
      <c r="N155" s="31"/>
      <c r="O155" s="89" t="s">
        <v>770</v>
      </c>
    </row>
    <row r="156" spans="1:15" ht="38.25">
      <c r="A156" s="200">
        <v>310</v>
      </c>
      <c r="B156" s="265" t="s">
        <v>654</v>
      </c>
      <c r="C156" s="236"/>
      <c r="D156" s="174" t="s">
        <v>20</v>
      </c>
      <c r="E156" s="75">
        <v>15</v>
      </c>
      <c r="F156" s="80"/>
      <c r="G156" s="238"/>
      <c r="H156" s="301"/>
      <c r="I156" s="86">
        <f t="shared" si="5"/>
        <v>0</v>
      </c>
      <c r="J156" s="86">
        <f t="shared" si="6"/>
        <v>0</v>
      </c>
      <c r="K156" s="86">
        <f t="shared" si="7"/>
        <v>0</v>
      </c>
      <c r="L156" s="86">
        <f t="shared" si="8"/>
        <v>0</v>
      </c>
      <c r="M156" s="86">
        <f t="shared" si="9"/>
        <v>0</v>
      </c>
      <c r="N156" s="31"/>
      <c r="O156" s="88" t="s">
        <v>771</v>
      </c>
    </row>
    <row r="157" spans="1:15" ht="38.25">
      <c r="A157" s="200">
        <v>311</v>
      </c>
      <c r="B157" s="265" t="s">
        <v>655</v>
      </c>
      <c r="C157" s="236"/>
      <c r="D157" s="174" t="s">
        <v>20</v>
      </c>
      <c r="E157" s="75">
        <v>5</v>
      </c>
      <c r="F157" s="80"/>
      <c r="G157" s="238"/>
      <c r="H157" s="301"/>
      <c r="I157" s="86">
        <f t="shared" si="5"/>
        <v>0</v>
      </c>
      <c r="J157" s="86">
        <f t="shared" si="6"/>
        <v>0</v>
      </c>
      <c r="K157" s="86">
        <f t="shared" si="7"/>
        <v>0</v>
      </c>
      <c r="L157" s="86">
        <f t="shared" si="8"/>
        <v>0</v>
      </c>
      <c r="M157" s="86">
        <f t="shared" si="9"/>
        <v>0</v>
      </c>
      <c r="N157" s="31"/>
      <c r="O157" s="88" t="s">
        <v>772</v>
      </c>
    </row>
    <row r="158" spans="1:15" ht="38.25">
      <c r="A158" s="200">
        <v>312</v>
      </c>
      <c r="B158" s="265" t="s">
        <v>656</v>
      </c>
      <c r="C158" s="236"/>
      <c r="D158" s="174" t="s">
        <v>20</v>
      </c>
      <c r="E158" s="75">
        <v>5</v>
      </c>
      <c r="F158" s="80"/>
      <c r="G158" s="238"/>
      <c r="H158" s="301"/>
      <c r="I158" s="86">
        <f t="shared" si="5"/>
        <v>0</v>
      </c>
      <c r="J158" s="86">
        <f t="shared" si="6"/>
        <v>0</v>
      </c>
      <c r="K158" s="86">
        <f t="shared" si="7"/>
        <v>0</v>
      </c>
      <c r="L158" s="86">
        <f t="shared" si="8"/>
        <v>0</v>
      </c>
      <c r="M158" s="86">
        <f t="shared" si="9"/>
        <v>0</v>
      </c>
      <c r="N158" s="31"/>
      <c r="O158" s="88" t="s">
        <v>773</v>
      </c>
    </row>
    <row r="159" spans="1:15" ht="38.25">
      <c r="A159" s="200">
        <v>313</v>
      </c>
      <c r="B159" s="265" t="s">
        <v>657</v>
      </c>
      <c r="C159" s="236"/>
      <c r="D159" s="174" t="s">
        <v>20</v>
      </c>
      <c r="E159" s="75">
        <v>5</v>
      </c>
      <c r="F159" s="80"/>
      <c r="G159" s="238"/>
      <c r="H159" s="301"/>
      <c r="I159" s="86">
        <f t="shared" si="5"/>
        <v>0</v>
      </c>
      <c r="J159" s="86">
        <f t="shared" si="6"/>
        <v>0</v>
      </c>
      <c r="K159" s="86">
        <f t="shared" si="7"/>
        <v>0</v>
      </c>
      <c r="L159" s="86">
        <f t="shared" si="8"/>
        <v>0</v>
      </c>
      <c r="M159" s="86">
        <f t="shared" si="9"/>
        <v>0</v>
      </c>
      <c r="N159" s="31"/>
      <c r="O159" s="88" t="s">
        <v>774</v>
      </c>
    </row>
    <row r="160" spans="1:15" ht="38.25">
      <c r="A160" s="200">
        <v>314</v>
      </c>
      <c r="B160" s="265" t="s">
        <v>658</v>
      </c>
      <c r="C160" s="236"/>
      <c r="D160" s="174" t="s">
        <v>20</v>
      </c>
      <c r="E160" s="75">
        <v>5</v>
      </c>
      <c r="F160" s="80"/>
      <c r="G160" s="238"/>
      <c r="H160" s="301"/>
      <c r="I160" s="86">
        <f t="shared" si="5"/>
        <v>0</v>
      </c>
      <c r="J160" s="86">
        <f t="shared" si="6"/>
        <v>0</v>
      </c>
      <c r="K160" s="86">
        <f t="shared" si="7"/>
        <v>0</v>
      </c>
      <c r="L160" s="86">
        <f t="shared" si="8"/>
        <v>0</v>
      </c>
      <c r="M160" s="86">
        <f t="shared" si="9"/>
        <v>0</v>
      </c>
      <c r="N160" s="31"/>
      <c r="O160" s="88" t="s">
        <v>775</v>
      </c>
    </row>
    <row r="161" spans="1:15" ht="38.25">
      <c r="A161" s="200">
        <v>315</v>
      </c>
      <c r="B161" s="265" t="s">
        <v>659</v>
      </c>
      <c r="C161" s="236"/>
      <c r="D161" s="174" t="s">
        <v>20</v>
      </c>
      <c r="E161" s="75">
        <v>5</v>
      </c>
      <c r="F161" s="80"/>
      <c r="G161" s="238"/>
      <c r="H161" s="301"/>
      <c r="I161" s="86">
        <f t="shared" si="5"/>
        <v>0</v>
      </c>
      <c r="J161" s="86">
        <f t="shared" si="6"/>
        <v>0</v>
      </c>
      <c r="K161" s="86">
        <f t="shared" si="7"/>
        <v>0</v>
      </c>
      <c r="L161" s="86">
        <f t="shared" si="8"/>
        <v>0</v>
      </c>
      <c r="M161" s="86">
        <f t="shared" si="9"/>
        <v>0</v>
      </c>
      <c r="N161" s="31"/>
      <c r="O161" s="88" t="s">
        <v>776</v>
      </c>
    </row>
    <row r="162" spans="1:15" s="31" customFormat="1" ht="38.25">
      <c r="A162" s="200">
        <v>316</v>
      </c>
      <c r="B162" s="265" t="s">
        <v>660</v>
      </c>
      <c r="C162" s="236"/>
      <c r="D162" s="174" t="s">
        <v>20</v>
      </c>
      <c r="E162" s="75">
        <v>5</v>
      </c>
      <c r="F162" s="80"/>
      <c r="G162" s="238"/>
      <c r="H162" s="301"/>
      <c r="I162" s="86">
        <f t="shared" si="5"/>
        <v>0</v>
      </c>
      <c r="J162" s="86">
        <f t="shared" si="6"/>
        <v>0</v>
      </c>
      <c r="K162" s="86">
        <f t="shared" si="7"/>
        <v>0</v>
      </c>
      <c r="L162" s="86">
        <f t="shared" si="8"/>
        <v>0</v>
      </c>
      <c r="M162" s="86">
        <f t="shared" si="9"/>
        <v>0</v>
      </c>
      <c r="O162" s="88" t="s">
        <v>777</v>
      </c>
    </row>
    <row r="163" spans="1:15" s="31" customFormat="1" ht="38.25">
      <c r="A163" s="200">
        <v>317</v>
      </c>
      <c r="B163" s="265" t="s">
        <v>661</v>
      </c>
      <c r="C163" s="237"/>
      <c r="D163" s="174" t="s">
        <v>20</v>
      </c>
      <c r="E163" s="75">
        <v>2</v>
      </c>
      <c r="F163" s="80"/>
      <c r="G163" s="238"/>
      <c r="H163" s="301"/>
      <c r="I163" s="86">
        <f t="shared" si="5"/>
        <v>0</v>
      </c>
      <c r="J163" s="86">
        <f t="shared" si="6"/>
        <v>0</v>
      </c>
      <c r="K163" s="86">
        <f t="shared" si="7"/>
        <v>0</v>
      </c>
      <c r="L163" s="86">
        <f t="shared" si="8"/>
        <v>0</v>
      </c>
      <c r="M163" s="86">
        <f t="shared" si="9"/>
        <v>0</v>
      </c>
      <c r="O163" s="89" t="s">
        <v>778</v>
      </c>
    </row>
    <row r="164" spans="1:15" s="31" customFormat="1" ht="38.25">
      <c r="A164" s="200">
        <v>318</v>
      </c>
      <c r="B164" s="265" t="s">
        <v>662</v>
      </c>
      <c r="C164" s="236"/>
      <c r="D164" s="174" t="s">
        <v>20</v>
      </c>
      <c r="E164" s="75">
        <v>2</v>
      </c>
      <c r="F164" s="80"/>
      <c r="G164" s="238"/>
      <c r="H164" s="301"/>
      <c r="I164" s="86">
        <f t="shared" si="5"/>
        <v>0</v>
      </c>
      <c r="J164" s="86">
        <f t="shared" si="6"/>
        <v>0</v>
      </c>
      <c r="K164" s="86">
        <f t="shared" si="7"/>
        <v>0</v>
      </c>
      <c r="L164" s="86">
        <f t="shared" si="8"/>
        <v>0</v>
      </c>
      <c r="M164" s="86">
        <f t="shared" si="9"/>
        <v>0</v>
      </c>
      <c r="O164" s="89" t="s">
        <v>779</v>
      </c>
    </row>
    <row r="165" spans="1:15" s="31" customFormat="1" ht="38.25">
      <c r="A165" s="200">
        <v>319</v>
      </c>
      <c r="B165" s="265" t="s">
        <v>663</v>
      </c>
      <c r="C165" s="236"/>
      <c r="D165" s="174" t="s">
        <v>20</v>
      </c>
      <c r="E165" s="75">
        <v>1</v>
      </c>
      <c r="F165" s="80"/>
      <c r="G165" s="238"/>
      <c r="H165" s="301"/>
      <c r="I165" s="86">
        <f t="shared" si="5"/>
        <v>0</v>
      </c>
      <c r="J165" s="86">
        <f t="shared" si="6"/>
        <v>0</v>
      </c>
      <c r="K165" s="86">
        <f t="shared" si="7"/>
        <v>0</v>
      </c>
      <c r="L165" s="86">
        <f t="shared" si="8"/>
        <v>0</v>
      </c>
      <c r="M165" s="86">
        <f t="shared" si="9"/>
        <v>0</v>
      </c>
      <c r="O165" s="88" t="s">
        <v>780</v>
      </c>
    </row>
    <row r="166" spans="1:15" s="31" customFormat="1" ht="38.25">
      <c r="A166" s="200">
        <v>320</v>
      </c>
      <c r="B166" s="265" t="s">
        <v>664</v>
      </c>
      <c r="C166" s="236"/>
      <c r="D166" s="174" t="s">
        <v>20</v>
      </c>
      <c r="E166" s="75">
        <v>15</v>
      </c>
      <c r="F166" s="80"/>
      <c r="G166" s="238"/>
      <c r="H166" s="301"/>
      <c r="I166" s="86">
        <f t="shared" si="5"/>
        <v>0</v>
      </c>
      <c r="J166" s="86">
        <f t="shared" si="6"/>
        <v>0</v>
      </c>
      <c r="K166" s="86">
        <f t="shared" si="7"/>
        <v>0</v>
      </c>
      <c r="L166" s="86">
        <f t="shared" si="8"/>
        <v>0</v>
      </c>
      <c r="M166" s="86">
        <f t="shared" si="9"/>
        <v>0</v>
      </c>
      <c r="O166" s="89" t="s">
        <v>781</v>
      </c>
    </row>
    <row r="167" spans="1:15" s="31" customFormat="1" ht="38.25">
      <c r="A167" s="200">
        <v>321</v>
      </c>
      <c r="B167" s="265" t="s">
        <v>665</v>
      </c>
      <c r="C167" s="236"/>
      <c r="D167" s="174" t="s">
        <v>20</v>
      </c>
      <c r="E167" s="75">
        <v>15</v>
      </c>
      <c r="F167" s="80"/>
      <c r="G167" s="238"/>
      <c r="H167" s="301"/>
      <c r="I167" s="86">
        <f t="shared" si="5"/>
        <v>0</v>
      </c>
      <c r="J167" s="86">
        <f t="shared" si="6"/>
        <v>0</v>
      </c>
      <c r="K167" s="86">
        <f t="shared" si="7"/>
        <v>0</v>
      </c>
      <c r="L167" s="86">
        <f t="shared" si="8"/>
        <v>0</v>
      </c>
      <c r="M167" s="86">
        <f t="shared" si="9"/>
        <v>0</v>
      </c>
      <c r="O167" s="89" t="s">
        <v>782</v>
      </c>
    </row>
    <row r="168" spans="1:15" s="31" customFormat="1" ht="38.25">
      <c r="A168" s="200">
        <v>322</v>
      </c>
      <c r="B168" s="265" t="s">
        <v>666</v>
      </c>
      <c r="C168" s="236"/>
      <c r="D168" s="174" t="s">
        <v>20</v>
      </c>
      <c r="E168" s="75">
        <v>5</v>
      </c>
      <c r="F168" s="80"/>
      <c r="G168" s="238"/>
      <c r="H168" s="301"/>
      <c r="I168" s="86">
        <f t="shared" si="5"/>
        <v>0</v>
      </c>
      <c r="J168" s="86">
        <f t="shared" si="6"/>
        <v>0</v>
      </c>
      <c r="K168" s="86">
        <f t="shared" si="7"/>
        <v>0</v>
      </c>
      <c r="L168" s="86">
        <f t="shared" si="8"/>
        <v>0</v>
      </c>
      <c r="M168" s="86">
        <f t="shared" si="9"/>
        <v>0</v>
      </c>
      <c r="O168" s="89" t="s">
        <v>783</v>
      </c>
    </row>
    <row r="169" spans="1:15" s="31" customFormat="1" ht="38.25">
      <c r="A169" s="200">
        <v>323</v>
      </c>
      <c r="B169" s="265" t="s">
        <v>667</v>
      </c>
      <c r="C169" s="236"/>
      <c r="D169" s="174" t="s">
        <v>20</v>
      </c>
      <c r="E169" s="75">
        <v>5</v>
      </c>
      <c r="F169" s="80"/>
      <c r="G169" s="238"/>
      <c r="H169" s="301"/>
      <c r="I169" s="86">
        <f t="shared" si="5"/>
        <v>0</v>
      </c>
      <c r="J169" s="86">
        <f t="shared" si="6"/>
        <v>0</v>
      </c>
      <c r="K169" s="86">
        <f t="shared" si="7"/>
        <v>0</v>
      </c>
      <c r="L169" s="86">
        <f t="shared" si="8"/>
        <v>0</v>
      </c>
      <c r="M169" s="86">
        <f t="shared" si="9"/>
        <v>0</v>
      </c>
      <c r="O169" s="88" t="s">
        <v>784</v>
      </c>
    </row>
    <row r="170" spans="1:15" s="31" customFormat="1" ht="38.25">
      <c r="A170" s="200">
        <v>324</v>
      </c>
      <c r="B170" s="265" t="s">
        <v>668</v>
      </c>
      <c r="C170" s="236"/>
      <c r="D170" s="174" t="s">
        <v>712</v>
      </c>
      <c r="E170" s="75">
        <v>5</v>
      </c>
      <c r="F170" s="80"/>
      <c r="G170" s="238"/>
      <c r="H170" s="301"/>
      <c r="I170" s="86">
        <f t="shared" si="5"/>
        <v>0</v>
      </c>
      <c r="J170" s="86">
        <f t="shared" si="6"/>
        <v>0</v>
      </c>
      <c r="K170" s="86">
        <f t="shared" si="7"/>
        <v>0</v>
      </c>
      <c r="L170" s="86">
        <f t="shared" si="8"/>
        <v>0</v>
      </c>
      <c r="M170" s="86">
        <f t="shared" si="9"/>
        <v>0</v>
      </c>
      <c r="O170" s="88" t="s">
        <v>785</v>
      </c>
    </row>
    <row r="171" spans="1:15" s="31" customFormat="1" ht="38.25">
      <c r="A171" s="200">
        <v>325</v>
      </c>
      <c r="B171" s="265" t="s">
        <v>669</v>
      </c>
      <c r="C171" s="236"/>
      <c r="D171" s="174" t="s">
        <v>712</v>
      </c>
      <c r="E171" s="75">
        <v>5</v>
      </c>
      <c r="F171" s="80"/>
      <c r="G171" s="238"/>
      <c r="H171" s="301"/>
      <c r="I171" s="86">
        <f t="shared" si="5"/>
        <v>0</v>
      </c>
      <c r="J171" s="86">
        <f t="shared" si="6"/>
        <v>0</v>
      </c>
      <c r="K171" s="86">
        <f t="shared" si="7"/>
        <v>0</v>
      </c>
      <c r="L171" s="86">
        <f t="shared" si="8"/>
        <v>0</v>
      </c>
      <c r="M171" s="86">
        <f t="shared" si="9"/>
        <v>0</v>
      </c>
      <c r="O171" s="88" t="s">
        <v>786</v>
      </c>
    </row>
    <row r="172" spans="1:15" ht="38.25">
      <c r="A172" s="200">
        <v>326</v>
      </c>
      <c r="B172" s="265" t="s">
        <v>670</v>
      </c>
      <c r="C172" s="236"/>
      <c r="D172" s="174" t="s">
        <v>20</v>
      </c>
      <c r="E172" s="75">
        <v>5</v>
      </c>
      <c r="F172" s="80"/>
      <c r="G172" s="238"/>
      <c r="H172" s="301"/>
      <c r="I172" s="86">
        <f t="shared" si="5"/>
        <v>0</v>
      </c>
      <c r="J172" s="86">
        <f t="shared" si="6"/>
        <v>0</v>
      </c>
      <c r="K172" s="86">
        <f t="shared" si="7"/>
        <v>0</v>
      </c>
      <c r="L172" s="86">
        <f t="shared" si="8"/>
        <v>0</v>
      </c>
      <c r="M172" s="86">
        <f t="shared" si="9"/>
        <v>0</v>
      </c>
      <c r="N172" s="31"/>
      <c r="O172" s="88" t="s">
        <v>787</v>
      </c>
    </row>
    <row r="173" spans="1:15" ht="38.25">
      <c r="A173" s="200">
        <v>327</v>
      </c>
      <c r="B173" s="265" t="s">
        <v>671</v>
      </c>
      <c r="C173" s="236"/>
      <c r="D173" s="174" t="s">
        <v>20</v>
      </c>
      <c r="E173" s="75">
        <v>5</v>
      </c>
      <c r="F173" s="80"/>
      <c r="G173" s="238"/>
      <c r="H173" s="301"/>
      <c r="I173" s="86">
        <f t="shared" si="5"/>
        <v>0</v>
      </c>
      <c r="J173" s="86">
        <f t="shared" si="6"/>
        <v>0</v>
      </c>
      <c r="K173" s="86">
        <f t="shared" si="7"/>
        <v>0</v>
      </c>
      <c r="L173" s="86">
        <f t="shared" si="8"/>
        <v>0</v>
      </c>
      <c r="M173" s="86">
        <f t="shared" si="9"/>
        <v>0</v>
      </c>
      <c r="N173" s="31"/>
      <c r="O173" s="88" t="s">
        <v>788</v>
      </c>
    </row>
    <row r="174" spans="1:15" ht="38.25">
      <c r="A174" s="200">
        <v>328</v>
      </c>
      <c r="B174" s="265" t="s">
        <v>672</v>
      </c>
      <c r="C174" s="236"/>
      <c r="D174" s="174" t="s">
        <v>20</v>
      </c>
      <c r="E174" s="75">
        <v>10</v>
      </c>
      <c r="F174" s="80"/>
      <c r="G174" s="238"/>
      <c r="H174" s="301"/>
      <c r="I174" s="86">
        <f t="shared" si="5"/>
        <v>0</v>
      </c>
      <c r="J174" s="86">
        <f t="shared" si="6"/>
        <v>0</v>
      </c>
      <c r="K174" s="86">
        <f t="shared" si="7"/>
        <v>0</v>
      </c>
      <c r="L174" s="86">
        <f t="shared" si="8"/>
        <v>0</v>
      </c>
      <c r="M174" s="86">
        <f t="shared" si="9"/>
        <v>0</v>
      </c>
      <c r="N174" s="31"/>
      <c r="O174" s="89" t="s">
        <v>789</v>
      </c>
    </row>
    <row r="175" spans="1:15" ht="63.75">
      <c r="A175" s="200">
        <v>329</v>
      </c>
      <c r="B175" s="265" t="s">
        <v>673</v>
      </c>
      <c r="C175" s="236"/>
      <c r="D175" s="174" t="s">
        <v>20</v>
      </c>
      <c r="E175" s="75">
        <v>10</v>
      </c>
      <c r="F175" s="80"/>
      <c r="G175" s="238"/>
      <c r="H175" s="301"/>
      <c r="I175" s="86">
        <f t="shared" si="5"/>
        <v>0</v>
      </c>
      <c r="J175" s="86">
        <f t="shared" si="6"/>
        <v>0</v>
      </c>
      <c r="K175" s="86">
        <f t="shared" si="7"/>
        <v>0</v>
      </c>
      <c r="L175" s="86">
        <f t="shared" si="8"/>
        <v>0</v>
      </c>
      <c r="M175" s="86">
        <f t="shared" si="9"/>
        <v>0</v>
      </c>
      <c r="N175" s="31"/>
      <c r="O175" s="89" t="s">
        <v>790</v>
      </c>
    </row>
    <row r="176" spans="1:15" ht="38.25">
      <c r="A176" s="200">
        <v>330</v>
      </c>
      <c r="B176" s="265" t="s">
        <v>674</v>
      </c>
      <c r="C176" s="236"/>
      <c r="D176" s="174" t="s">
        <v>20</v>
      </c>
      <c r="E176" s="75">
        <v>5</v>
      </c>
      <c r="F176" s="80"/>
      <c r="G176" s="238"/>
      <c r="H176" s="301"/>
      <c r="I176" s="86">
        <f t="shared" si="5"/>
        <v>0</v>
      </c>
      <c r="J176" s="86">
        <f t="shared" si="6"/>
        <v>0</v>
      </c>
      <c r="K176" s="86">
        <f t="shared" si="7"/>
        <v>0</v>
      </c>
      <c r="L176" s="86">
        <f t="shared" si="8"/>
        <v>0</v>
      </c>
      <c r="M176" s="86">
        <f t="shared" si="9"/>
        <v>0</v>
      </c>
      <c r="N176" s="31"/>
      <c r="O176" s="88" t="s">
        <v>791</v>
      </c>
    </row>
    <row r="177" spans="1:15" ht="38.25">
      <c r="A177" s="200">
        <v>331</v>
      </c>
      <c r="B177" s="265" t="s">
        <v>675</v>
      </c>
      <c r="C177" s="236"/>
      <c r="D177" s="174" t="s">
        <v>20</v>
      </c>
      <c r="E177" s="75">
        <v>5</v>
      </c>
      <c r="F177" s="80"/>
      <c r="G177" s="238"/>
      <c r="H177" s="301"/>
      <c r="I177" s="86">
        <f t="shared" si="5"/>
        <v>0</v>
      </c>
      <c r="J177" s="86">
        <f t="shared" si="6"/>
        <v>0</v>
      </c>
      <c r="K177" s="86">
        <f t="shared" si="7"/>
        <v>0</v>
      </c>
      <c r="L177" s="86">
        <f t="shared" si="8"/>
        <v>0</v>
      </c>
      <c r="M177" s="86">
        <f t="shared" si="9"/>
        <v>0</v>
      </c>
      <c r="N177" s="31"/>
      <c r="O177" s="88" t="s">
        <v>792</v>
      </c>
    </row>
    <row r="178" spans="1:15" ht="38.25">
      <c r="A178" s="200">
        <v>332</v>
      </c>
      <c r="B178" s="263" t="s">
        <v>676</v>
      </c>
      <c r="C178" s="236"/>
      <c r="D178" s="75" t="s">
        <v>20</v>
      </c>
      <c r="E178" s="75">
        <v>5</v>
      </c>
      <c r="F178" s="80"/>
      <c r="G178" s="238"/>
      <c r="H178" s="301"/>
      <c r="I178" s="86">
        <f t="shared" si="5"/>
        <v>0</v>
      </c>
      <c r="J178" s="86">
        <f t="shared" si="6"/>
        <v>0</v>
      </c>
      <c r="K178" s="86">
        <f t="shared" si="7"/>
        <v>0</v>
      </c>
      <c r="L178" s="86">
        <f t="shared" si="8"/>
        <v>0</v>
      </c>
      <c r="M178" s="86">
        <f t="shared" si="9"/>
        <v>0</v>
      </c>
      <c r="N178" s="31"/>
      <c r="O178" s="89" t="s">
        <v>793</v>
      </c>
    </row>
    <row r="179" spans="1:15" ht="38.25">
      <c r="A179" s="200">
        <v>333</v>
      </c>
      <c r="B179" s="265" t="s">
        <v>677</v>
      </c>
      <c r="C179" s="236"/>
      <c r="D179" s="174" t="s">
        <v>20</v>
      </c>
      <c r="E179" s="75">
        <v>10</v>
      </c>
      <c r="F179" s="80"/>
      <c r="G179" s="238"/>
      <c r="H179" s="301"/>
      <c r="I179" s="86">
        <f t="shared" si="5"/>
        <v>0</v>
      </c>
      <c r="J179" s="86">
        <f t="shared" si="6"/>
        <v>0</v>
      </c>
      <c r="K179" s="86">
        <f t="shared" si="7"/>
        <v>0</v>
      </c>
      <c r="L179" s="86">
        <f t="shared" si="8"/>
        <v>0</v>
      </c>
      <c r="M179" s="86">
        <f t="shared" si="9"/>
        <v>0</v>
      </c>
      <c r="N179" s="31"/>
      <c r="O179" s="88" t="s">
        <v>794</v>
      </c>
    </row>
    <row r="180" spans="1:15" ht="38.25">
      <c r="A180" s="200">
        <v>334</v>
      </c>
      <c r="B180" s="265" t="s">
        <v>678</v>
      </c>
      <c r="C180" s="236"/>
      <c r="D180" s="174" t="s">
        <v>20</v>
      </c>
      <c r="E180" s="75">
        <v>4</v>
      </c>
      <c r="F180" s="80"/>
      <c r="G180" s="238"/>
      <c r="H180" s="301"/>
      <c r="I180" s="86">
        <f t="shared" si="5"/>
        <v>0</v>
      </c>
      <c r="J180" s="86">
        <f t="shared" si="6"/>
        <v>0</v>
      </c>
      <c r="K180" s="86">
        <f t="shared" si="7"/>
        <v>0</v>
      </c>
      <c r="L180" s="86">
        <f t="shared" si="8"/>
        <v>0</v>
      </c>
      <c r="M180" s="86">
        <f t="shared" si="9"/>
        <v>0</v>
      </c>
      <c r="N180" s="31"/>
      <c r="O180" s="89" t="s">
        <v>795</v>
      </c>
    </row>
    <row r="181" spans="1:15" ht="38.25">
      <c r="A181" s="200">
        <v>335</v>
      </c>
      <c r="B181" s="265" t="s">
        <v>679</v>
      </c>
      <c r="C181" s="236"/>
      <c r="D181" s="174" t="s">
        <v>536</v>
      </c>
      <c r="E181" s="75">
        <v>4</v>
      </c>
      <c r="F181" s="80"/>
      <c r="G181" s="238"/>
      <c r="H181" s="301"/>
      <c r="I181" s="86">
        <f t="shared" si="5"/>
        <v>0</v>
      </c>
      <c r="J181" s="86">
        <f t="shared" si="6"/>
        <v>0</v>
      </c>
      <c r="K181" s="86">
        <f t="shared" si="7"/>
        <v>0</v>
      </c>
      <c r="L181" s="86">
        <f t="shared" si="8"/>
        <v>0</v>
      </c>
      <c r="M181" s="86">
        <f t="shared" si="9"/>
        <v>0</v>
      </c>
      <c r="N181" s="31"/>
      <c r="O181" s="89" t="s">
        <v>796</v>
      </c>
    </row>
    <row r="182" spans="1:15" ht="38.25">
      <c r="A182" s="200">
        <v>336</v>
      </c>
      <c r="B182" s="265" t="s">
        <v>680</v>
      </c>
      <c r="C182" s="236"/>
      <c r="D182" s="174" t="s">
        <v>536</v>
      </c>
      <c r="E182" s="75">
        <v>4</v>
      </c>
      <c r="F182" s="80"/>
      <c r="G182" s="238"/>
      <c r="H182" s="301"/>
      <c r="I182" s="86">
        <f t="shared" si="5"/>
        <v>0</v>
      </c>
      <c r="J182" s="86">
        <f t="shared" si="6"/>
        <v>0</v>
      </c>
      <c r="K182" s="86">
        <f t="shared" si="7"/>
        <v>0</v>
      </c>
      <c r="L182" s="86">
        <f t="shared" si="8"/>
        <v>0</v>
      </c>
      <c r="M182" s="86">
        <f t="shared" si="9"/>
        <v>0</v>
      </c>
      <c r="N182" s="31"/>
      <c r="O182" s="89" t="s">
        <v>797</v>
      </c>
    </row>
    <row r="183" spans="1:15" ht="38.25">
      <c r="A183" s="200">
        <v>337</v>
      </c>
      <c r="B183" s="265" t="s">
        <v>681</v>
      </c>
      <c r="C183" s="236"/>
      <c r="D183" s="174" t="s">
        <v>20</v>
      </c>
      <c r="E183" s="75">
        <v>20</v>
      </c>
      <c r="F183" s="80"/>
      <c r="G183" s="238"/>
      <c r="H183" s="301"/>
      <c r="I183" s="86">
        <f t="shared" si="5"/>
        <v>0</v>
      </c>
      <c r="J183" s="86">
        <f t="shared" si="6"/>
        <v>0</v>
      </c>
      <c r="K183" s="86">
        <f t="shared" si="7"/>
        <v>0</v>
      </c>
      <c r="L183" s="86">
        <f t="shared" si="8"/>
        <v>0</v>
      </c>
      <c r="M183" s="86">
        <f t="shared" si="9"/>
        <v>0</v>
      </c>
      <c r="N183" s="31"/>
      <c r="O183" s="89" t="s">
        <v>798</v>
      </c>
    </row>
    <row r="184" spans="1:15" ht="38.25">
      <c r="A184" s="200">
        <v>338</v>
      </c>
      <c r="B184" s="265" t="s">
        <v>682</v>
      </c>
      <c r="C184" s="236"/>
      <c r="D184" s="174" t="s">
        <v>536</v>
      </c>
      <c r="E184" s="75">
        <v>15</v>
      </c>
      <c r="F184" s="80"/>
      <c r="G184" s="238"/>
      <c r="H184" s="301"/>
      <c r="I184" s="86">
        <f t="shared" si="5"/>
        <v>0</v>
      </c>
      <c r="J184" s="86">
        <f t="shared" si="6"/>
        <v>0</v>
      </c>
      <c r="K184" s="86">
        <f t="shared" si="7"/>
        <v>0</v>
      </c>
      <c r="L184" s="86">
        <f t="shared" si="8"/>
        <v>0</v>
      </c>
      <c r="M184" s="86">
        <f t="shared" si="9"/>
        <v>0</v>
      </c>
      <c r="N184" s="31"/>
      <c r="O184" s="89" t="s">
        <v>799</v>
      </c>
    </row>
    <row r="185" spans="1:15" ht="38.25">
      <c r="A185" s="200">
        <v>339</v>
      </c>
      <c r="B185" s="265" t="s">
        <v>683</v>
      </c>
      <c r="C185" s="236"/>
      <c r="D185" s="174" t="s">
        <v>536</v>
      </c>
      <c r="E185" s="75">
        <v>15</v>
      </c>
      <c r="F185" s="80"/>
      <c r="G185" s="238"/>
      <c r="H185" s="301"/>
      <c r="I185" s="86">
        <f t="shared" si="5"/>
        <v>0</v>
      </c>
      <c r="J185" s="86">
        <f t="shared" si="6"/>
        <v>0</v>
      </c>
      <c r="K185" s="86">
        <f t="shared" si="7"/>
        <v>0</v>
      </c>
      <c r="L185" s="86">
        <f t="shared" si="8"/>
        <v>0</v>
      </c>
      <c r="M185" s="86">
        <f t="shared" si="9"/>
        <v>0</v>
      </c>
      <c r="N185" s="31"/>
      <c r="O185" s="89" t="s">
        <v>800</v>
      </c>
    </row>
    <row r="186" spans="1:15" ht="38.25">
      <c r="A186" s="200">
        <v>340</v>
      </c>
      <c r="B186" s="265" t="s">
        <v>684</v>
      </c>
      <c r="C186" s="236"/>
      <c r="D186" s="174" t="s">
        <v>20</v>
      </c>
      <c r="E186" s="75">
        <v>10</v>
      </c>
      <c r="F186" s="80"/>
      <c r="G186" s="238"/>
      <c r="H186" s="301"/>
      <c r="I186" s="86">
        <f t="shared" si="5"/>
        <v>0</v>
      </c>
      <c r="J186" s="86">
        <f t="shared" si="6"/>
        <v>0</v>
      </c>
      <c r="K186" s="86">
        <f t="shared" si="7"/>
        <v>0</v>
      </c>
      <c r="L186" s="86">
        <f t="shared" si="8"/>
        <v>0</v>
      </c>
      <c r="M186" s="86">
        <f t="shared" si="9"/>
        <v>0</v>
      </c>
      <c r="N186" s="31"/>
      <c r="O186" s="88" t="s">
        <v>801</v>
      </c>
    </row>
    <row r="187" spans="1:15">
      <c r="A187" s="200">
        <v>341</v>
      </c>
      <c r="B187" s="265" t="s">
        <v>685</v>
      </c>
      <c r="C187" s="236"/>
      <c r="D187" s="174" t="s">
        <v>20</v>
      </c>
      <c r="E187" s="75">
        <v>5</v>
      </c>
      <c r="F187" s="80"/>
      <c r="G187" s="238"/>
      <c r="H187" s="301"/>
      <c r="I187" s="86">
        <f t="shared" si="5"/>
        <v>0</v>
      </c>
      <c r="J187" s="86">
        <f t="shared" si="6"/>
        <v>0</v>
      </c>
      <c r="K187" s="86">
        <f t="shared" si="7"/>
        <v>0</v>
      </c>
      <c r="L187" s="86">
        <f t="shared" si="8"/>
        <v>0</v>
      </c>
      <c r="M187" s="86">
        <f t="shared" si="9"/>
        <v>0</v>
      </c>
      <c r="N187" s="31"/>
      <c r="O187" s="89" t="s">
        <v>802</v>
      </c>
    </row>
    <row r="188" spans="1:15">
      <c r="A188" s="200">
        <v>342</v>
      </c>
      <c r="B188" s="265" t="s">
        <v>686</v>
      </c>
      <c r="C188" s="236"/>
      <c r="D188" s="174" t="s">
        <v>20</v>
      </c>
      <c r="E188" s="75">
        <v>5</v>
      </c>
      <c r="F188" s="80"/>
      <c r="G188" s="238"/>
      <c r="H188" s="301"/>
      <c r="I188" s="86">
        <f t="shared" si="5"/>
        <v>0</v>
      </c>
      <c r="J188" s="86">
        <f t="shared" si="6"/>
        <v>0</v>
      </c>
      <c r="K188" s="86">
        <f t="shared" si="7"/>
        <v>0</v>
      </c>
      <c r="L188" s="86">
        <f t="shared" si="8"/>
        <v>0</v>
      </c>
      <c r="M188" s="86">
        <f t="shared" si="9"/>
        <v>0</v>
      </c>
      <c r="N188" s="31"/>
      <c r="O188" s="89" t="s">
        <v>803</v>
      </c>
    </row>
    <row r="189" spans="1:15">
      <c r="A189" s="200">
        <v>343</v>
      </c>
      <c r="B189" s="265" t="s">
        <v>687</v>
      </c>
      <c r="C189" s="236"/>
      <c r="D189" s="174" t="s">
        <v>20</v>
      </c>
      <c r="E189" s="75">
        <v>5</v>
      </c>
      <c r="F189" s="80"/>
      <c r="G189" s="238"/>
      <c r="H189" s="301"/>
      <c r="I189" s="86">
        <f t="shared" si="5"/>
        <v>0</v>
      </c>
      <c r="J189" s="86">
        <f t="shared" si="6"/>
        <v>0</v>
      </c>
      <c r="K189" s="86">
        <f t="shared" si="7"/>
        <v>0</v>
      </c>
      <c r="L189" s="86">
        <f t="shared" si="8"/>
        <v>0</v>
      </c>
      <c r="M189" s="86">
        <f t="shared" si="9"/>
        <v>0</v>
      </c>
      <c r="N189" s="31"/>
      <c r="O189" s="89" t="s">
        <v>804</v>
      </c>
    </row>
    <row r="190" spans="1:15">
      <c r="A190" s="200">
        <v>344</v>
      </c>
      <c r="B190" s="265" t="s">
        <v>688</v>
      </c>
      <c r="C190" s="236"/>
      <c r="D190" s="174" t="s">
        <v>20</v>
      </c>
      <c r="E190" s="75">
        <v>5</v>
      </c>
      <c r="F190" s="80"/>
      <c r="G190" s="238"/>
      <c r="H190" s="301"/>
      <c r="I190" s="86">
        <f t="shared" si="5"/>
        <v>0</v>
      </c>
      <c r="J190" s="86">
        <f t="shared" si="6"/>
        <v>0</v>
      </c>
      <c r="K190" s="86">
        <f t="shared" si="7"/>
        <v>0</v>
      </c>
      <c r="L190" s="86">
        <f t="shared" si="8"/>
        <v>0</v>
      </c>
      <c r="M190" s="86">
        <f t="shared" si="9"/>
        <v>0</v>
      </c>
      <c r="N190" s="31"/>
      <c r="O190" s="89" t="s">
        <v>805</v>
      </c>
    </row>
    <row r="191" spans="1:15">
      <c r="A191" s="200">
        <v>345</v>
      </c>
      <c r="B191" s="265" t="s">
        <v>689</v>
      </c>
      <c r="C191" s="236"/>
      <c r="D191" s="174" t="s">
        <v>20</v>
      </c>
      <c r="E191" s="75">
        <v>5</v>
      </c>
      <c r="F191" s="80"/>
      <c r="G191" s="238"/>
      <c r="H191" s="301"/>
      <c r="I191" s="86">
        <f t="shared" si="5"/>
        <v>0</v>
      </c>
      <c r="J191" s="86">
        <f t="shared" si="6"/>
        <v>0</v>
      </c>
      <c r="K191" s="86">
        <f t="shared" si="7"/>
        <v>0</v>
      </c>
      <c r="L191" s="86">
        <f t="shared" si="8"/>
        <v>0</v>
      </c>
      <c r="M191" s="86">
        <f t="shared" si="9"/>
        <v>0</v>
      </c>
      <c r="N191" s="31"/>
      <c r="O191" s="89" t="s">
        <v>806</v>
      </c>
    </row>
    <row r="192" spans="1:15">
      <c r="A192" s="200">
        <v>346</v>
      </c>
      <c r="B192" s="265" t="s">
        <v>690</v>
      </c>
      <c r="C192" s="236"/>
      <c r="D192" s="174" t="s">
        <v>20</v>
      </c>
      <c r="E192" s="75">
        <v>5</v>
      </c>
      <c r="F192" s="80"/>
      <c r="G192" s="238"/>
      <c r="H192" s="301"/>
      <c r="I192" s="86">
        <f t="shared" si="5"/>
        <v>0</v>
      </c>
      <c r="J192" s="86">
        <f t="shared" si="6"/>
        <v>0</v>
      </c>
      <c r="K192" s="86">
        <f t="shared" si="7"/>
        <v>0</v>
      </c>
      <c r="L192" s="86">
        <f t="shared" si="8"/>
        <v>0</v>
      </c>
      <c r="M192" s="86">
        <f t="shared" si="9"/>
        <v>0</v>
      </c>
      <c r="N192" s="31"/>
      <c r="O192" s="89" t="s">
        <v>807</v>
      </c>
    </row>
    <row r="193" spans="1:15">
      <c r="A193" s="200">
        <v>347</v>
      </c>
      <c r="B193" s="265" t="s">
        <v>691</v>
      </c>
      <c r="C193" s="236"/>
      <c r="D193" s="174" t="s">
        <v>20</v>
      </c>
      <c r="E193" s="75">
        <v>5</v>
      </c>
      <c r="F193" s="80"/>
      <c r="G193" s="238"/>
      <c r="H193" s="301"/>
      <c r="I193" s="86">
        <f t="shared" si="5"/>
        <v>0</v>
      </c>
      <c r="J193" s="86">
        <f t="shared" si="6"/>
        <v>0</v>
      </c>
      <c r="K193" s="86">
        <f t="shared" si="7"/>
        <v>0</v>
      </c>
      <c r="L193" s="86">
        <f t="shared" si="8"/>
        <v>0</v>
      </c>
      <c r="M193" s="86">
        <f t="shared" si="9"/>
        <v>0</v>
      </c>
      <c r="N193" s="31"/>
      <c r="O193" s="89" t="s">
        <v>808</v>
      </c>
    </row>
    <row r="194" spans="1:15">
      <c r="A194" s="200">
        <v>348</v>
      </c>
      <c r="B194" s="265" t="s">
        <v>692</v>
      </c>
      <c r="C194" s="236"/>
      <c r="D194" s="174" t="s">
        <v>20</v>
      </c>
      <c r="E194" s="75">
        <v>5</v>
      </c>
      <c r="F194" s="80"/>
      <c r="G194" s="238"/>
      <c r="H194" s="301"/>
      <c r="I194" s="86">
        <f t="shared" si="5"/>
        <v>0</v>
      </c>
      <c r="J194" s="86">
        <f t="shared" si="6"/>
        <v>0</v>
      </c>
      <c r="K194" s="86">
        <f t="shared" si="7"/>
        <v>0</v>
      </c>
      <c r="L194" s="86">
        <f t="shared" si="8"/>
        <v>0</v>
      </c>
      <c r="M194" s="86">
        <f t="shared" si="9"/>
        <v>0</v>
      </c>
      <c r="N194" s="31"/>
      <c r="O194" s="89" t="s">
        <v>809</v>
      </c>
    </row>
    <row r="195" spans="1:15">
      <c r="A195" s="200">
        <v>349</v>
      </c>
      <c r="B195" s="267" t="s">
        <v>693</v>
      </c>
      <c r="C195" s="236"/>
      <c r="D195" s="177" t="s">
        <v>20</v>
      </c>
      <c r="E195" s="132">
        <v>5</v>
      </c>
      <c r="F195" s="80"/>
      <c r="G195" s="238"/>
      <c r="H195" s="301"/>
      <c r="I195" s="86">
        <f t="shared" si="5"/>
        <v>0</v>
      </c>
      <c r="J195" s="86">
        <f t="shared" si="6"/>
        <v>0</v>
      </c>
      <c r="K195" s="86">
        <f t="shared" si="7"/>
        <v>0</v>
      </c>
      <c r="L195" s="86">
        <f t="shared" si="8"/>
        <v>0</v>
      </c>
      <c r="M195" s="86">
        <f t="shared" si="9"/>
        <v>0</v>
      </c>
      <c r="N195" s="31"/>
      <c r="O195" s="183" t="s">
        <v>810</v>
      </c>
    </row>
    <row r="196" spans="1:15" ht="25.5">
      <c r="A196" s="200">
        <v>350</v>
      </c>
      <c r="B196" s="265" t="s">
        <v>694</v>
      </c>
      <c r="C196" s="236"/>
      <c r="D196" s="75" t="s">
        <v>20</v>
      </c>
      <c r="E196" s="75">
        <v>1</v>
      </c>
      <c r="F196" s="80"/>
      <c r="G196" s="238"/>
      <c r="H196" s="301"/>
      <c r="I196" s="86">
        <f t="shared" si="5"/>
        <v>0</v>
      </c>
      <c r="J196" s="86">
        <f t="shared" si="6"/>
        <v>0</v>
      </c>
      <c r="K196" s="86">
        <f t="shared" si="7"/>
        <v>0</v>
      </c>
      <c r="L196" s="86">
        <f t="shared" si="8"/>
        <v>0</v>
      </c>
      <c r="M196" s="86">
        <f t="shared" si="9"/>
        <v>0</v>
      </c>
      <c r="N196" s="31"/>
      <c r="O196" s="89" t="s">
        <v>811</v>
      </c>
    </row>
    <row r="197" spans="1:15" ht="38.25">
      <c r="A197" s="200">
        <v>351</v>
      </c>
      <c r="B197" s="268" t="s">
        <v>695</v>
      </c>
      <c r="C197" s="236"/>
      <c r="D197" s="178" t="s">
        <v>20</v>
      </c>
      <c r="E197" s="176">
        <v>4</v>
      </c>
      <c r="F197" s="80"/>
      <c r="G197" s="238"/>
      <c r="H197" s="301"/>
      <c r="I197" s="86">
        <f t="shared" si="5"/>
        <v>0</v>
      </c>
      <c r="J197" s="86">
        <f t="shared" si="6"/>
        <v>0</v>
      </c>
      <c r="K197" s="86">
        <f t="shared" si="7"/>
        <v>0</v>
      </c>
      <c r="L197" s="86">
        <f t="shared" si="8"/>
        <v>0</v>
      </c>
      <c r="M197" s="86">
        <f t="shared" si="9"/>
        <v>0</v>
      </c>
      <c r="N197" s="31"/>
      <c r="O197" s="181" t="s">
        <v>812</v>
      </c>
    </row>
    <row r="198" spans="1:15" ht="38.25">
      <c r="A198" s="200">
        <v>352</v>
      </c>
      <c r="B198" s="265" t="s">
        <v>696</v>
      </c>
      <c r="C198" s="236"/>
      <c r="D198" s="75" t="s">
        <v>20</v>
      </c>
      <c r="E198" s="75">
        <v>5</v>
      </c>
      <c r="F198" s="80"/>
      <c r="G198" s="238"/>
      <c r="H198" s="301"/>
      <c r="I198" s="86">
        <f t="shared" si="5"/>
        <v>0</v>
      </c>
      <c r="J198" s="86">
        <f t="shared" si="6"/>
        <v>0</v>
      </c>
      <c r="K198" s="86">
        <f t="shared" si="7"/>
        <v>0</v>
      </c>
      <c r="L198" s="86">
        <f t="shared" si="8"/>
        <v>0</v>
      </c>
      <c r="M198" s="86">
        <f t="shared" si="9"/>
        <v>0</v>
      </c>
      <c r="N198" s="31"/>
      <c r="O198" s="89" t="s">
        <v>813</v>
      </c>
    </row>
    <row r="199" spans="1:15" ht="38.25">
      <c r="A199" s="200">
        <v>353</v>
      </c>
      <c r="B199" s="265" t="s">
        <v>697</v>
      </c>
      <c r="C199" s="236"/>
      <c r="D199" s="174" t="s">
        <v>20</v>
      </c>
      <c r="E199" s="75">
        <v>5</v>
      </c>
      <c r="F199" s="80"/>
      <c r="G199" s="238"/>
      <c r="H199" s="301"/>
      <c r="I199" s="86">
        <f t="shared" si="5"/>
        <v>0</v>
      </c>
      <c r="J199" s="86">
        <f t="shared" si="6"/>
        <v>0</v>
      </c>
      <c r="K199" s="86">
        <f t="shared" si="7"/>
        <v>0</v>
      </c>
      <c r="L199" s="86">
        <f t="shared" si="8"/>
        <v>0</v>
      </c>
      <c r="M199" s="86">
        <f t="shared" si="9"/>
        <v>0</v>
      </c>
      <c r="N199" s="31"/>
      <c r="O199" s="88" t="s">
        <v>814</v>
      </c>
    </row>
    <row r="200" spans="1:15" ht="51">
      <c r="A200" s="200">
        <v>354</v>
      </c>
      <c r="B200" s="265" t="s">
        <v>698</v>
      </c>
      <c r="C200" s="236"/>
      <c r="D200" s="174" t="s">
        <v>20</v>
      </c>
      <c r="E200" s="75">
        <v>5</v>
      </c>
      <c r="F200" s="80"/>
      <c r="G200" s="238"/>
      <c r="H200" s="301"/>
      <c r="I200" s="86">
        <f t="shared" si="5"/>
        <v>0</v>
      </c>
      <c r="J200" s="86">
        <f t="shared" si="6"/>
        <v>0</v>
      </c>
      <c r="K200" s="86">
        <f t="shared" si="7"/>
        <v>0</v>
      </c>
      <c r="L200" s="86">
        <f t="shared" si="8"/>
        <v>0</v>
      </c>
      <c r="M200" s="86">
        <f t="shared" si="9"/>
        <v>0</v>
      </c>
      <c r="N200" s="31"/>
      <c r="O200" s="89" t="s">
        <v>815</v>
      </c>
    </row>
    <row r="201" spans="1:15" ht="38.25">
      <c r="A201" s="200">
        <v>355</v>
      </c>
      <c r="B201" s="265" t="s">
        <v>699</v>
      </c>
      <c r="C201" s="236"/>
      <c r="D201" s="174" t="s">
        <v>20</v>
      </c>
      <c r="E201" s="75">
        <v>5</v>
      </c>
      <c r="F201" s="80"/>
      <c r="G201" s="238"/>
      <c r="H201" s="301"/>
      <c r="I201" s="86">
        <f t="shared" si="5"/>
        <v>0</v>
      </c>
      <c r="J201" s="86">
        <f t="shared" si="6"/>
        <v>0</v>
      </c>
      <c r="K201" s="86">
        <f t="shared" si="7"/>
        <v>0</v>
      </c>
      <c r="L201" s="86">
        <f t="shared" si="8"/>
        <v>0</v>
      </c>
      <c r="M201" s="86">
        <f t="shared" si="9"/>
        <v>0</v>
      </c>
      <c r="N201" s="31"/>
      <c r="O201" s="88" t="s">
        <v>816</v>
      </c>
    </row>
    <row r="202" spans="1:15" ht="38.25">
      <c r="A202" s="200">
        <v>356</v>
      </c>
      <c r="B202" s="265" t="s">
        <v>700</v>
      </c>
      <c r="C202" s="236"/>
      <c r="D202" s="174" t="s">
        <v>20</v>
      </c>
      <c r="E202" s="75">
        <v>5</v>
      </c>
      <c r="F202" s="80"/>
      <c r="G202" s="238"/>
      <c r="H202" s="301"/>
      <c r="I202" s="86">
        <f t="shared" si="5"/>
        <v>0</v>
      </c>
      <c r="J202" s="86">
        <f t="shared" si="6"/>
        <v>0</v>
      </c>
      <c r="K202" s="86">
        <f t="shared" si="7"/>
        <v>0</v>
      </c>
      <c r="L202" s="86">
        <f t="shared" si="8"/>
        <v>0</v>
      </c>
      <c r="M202" s="86">
        <f t="shared" si="9"/>
        <v>0</v>
      </c>
      <c r="N202" s="31"/>
      <c r="O202" s="88" t="s">
        <v>817</v>
      </c>
    </row>
    <row r="203" spans="1:15" ht="25.5">
      <c r="A203" s="200">
        <v>357</v>
      </c>
      <c r="B203" s="265" t="s">
        <v>701</v>
      </c>
      <c r="C203" s="236"/>
      <c r="D203" s="174" t="s">
        <v>20</v>
      </c>
      <c r="E203" s="75">
        <v>5</v>
      </c>
      <c r="F203" s="80"/>
      <c r="G203" s="238"/>
      <c r="H203" s="301"/>
      <c r="I203" s="86">
        <f t="shared" si="5"/>
        <v>0</v>
      </c>
      <c r="J203" s="86">
        <f t="shared" si="6"/>
        <v>0</v>
      </c>
      <c r="K203" s="86">
        <f t="shared" si="7"/>
        <v>0</v>
      </c>
      <c r="L203" s="86">
        <f t="shared" si="8"/>
        <v>0</v>
      </c>
      <c r="M203" s="86">
        <f t="shared" si="9"/>
        <v>0</v>
      </c>
      <c r="N203" s="31"/>
      <c r="O203" s="88" t="s">
        <v>818</v>
      </c>
    </row>
    <row r="204" spans="1:15" ht="38.25">
      <c r="A204" s="200">
        <v>358</v>
      </c>
      <c r="B204" s="265" t="s">
        <v>702</v>
      </c>
      <c r="C204" s="236"/>
      <c r="D204" s="174" t="s">
        <v>20</v>
      </c>
      <c r="E204" s="75">
        <v>5</v>
      </c>
      <c r="F204" s="80"/>
      <c r="G204" s="238"/>
      <c r="H204" s="301"/>
      <c r="I204" s="86">
        <f t="shared" si="5"/>
        <v>0</v>
      </c>
      <c r="J204" s="86">
        <f t="shared" si="6"/>
        <v>0</v>
      </c>
      <c r="K204" s="86">
        <f t="shared" si="7"/>
        <v>0</v>
      </c>
      <c r="L204" s="86">
        <f t="shared" si="8"/>
        <v>0</v>
      </c>
      <c r="M204" s="86">
        <f t="shared" si="9"/>
        <v>0</v>
      </c>
      <c r="N204" s="31"/>
      <c r="O204" s="88" t="s">
        <v>819</v>
      </c>
    </row>
    <row r="205" spans="1:15" ht="38.25">
      <c r="A205" s="200">
        <v>359</v>
      </c>
      <c r="B205" s="265" t="s">
        <v>703</v>
      </c>
      <c r="C205" s="236"/>
      <c r="D205" s="174" t="s">
        <v>20</v>
      </c>
      <c r="E205" s="75">
        <v>5</v>
      </c>
      <c r="F205" s="80"/>
      <c r="G205" s="238"/>
      <c r="H205" s="301"/>
      <c r="I205" s="86">
        <f t="shared" si="5"/>
        <v>0</v>
      </c>
      <c r="J205" s="86">
        <f t="shared" si="6"/>
        <v>0</v>
      </c>
      <c r="K205" s="86">
        <f t="shared" si="7"/>
        <v>0</v>
      </c>
      <c r="L205" s="86">
        <f t="shared" si="8"/>
        <v>0</v>
      </c>
      <c r="M205" s="86">
        <f t="shared" si="9"/>
        <v>0</v>
      </c>
      <c r="N205" s="31"/>
      <c r="O205" s="88" t="s">
        <v>820</v>
      </c>
    </row>
    <row r="206" spans="1:15" ht="38.25">
      <c r="A206" s="200">
        <v>360</v>
      </c>
      <c r="B206" s="265" t="s">
        <v>704</v>
      </c>
      <c r="C206" s="236"/>
      <c r="D206" s="174" t="s">
        <v>20</v>
      </c>
      <c r="E206" s="75">
        <v>5</v>
      </c>
      <c r="F206" s="80"/>
      <c r="G206" s="238"/>
      <c r="H206" s="301"/>
      <c r="I206" s="86">
        <f t="shared" si="5"/>
        <v>0</v>
      </c>
      <c r="J206" s="86">
        <f t="shared" si="6"/>
        <v>0</v>
      </c>
      <c r="K206" s="86">
        <f t="shared" si="7"/>
        <v>0</v>
      </c>
      <c r="L206" s="86">
        <f t="shared" si="8"/>
        <v>0</v>
      </c>
      <c r="M206" s="86">
        <f t="shared" si="9"/>
        <v>0</v>
      </c>
      <c r="N206" s="31"/>
      <c r="O206" s="88" t="s">
        <v>821</v>
      </c>
    </row>
    <row r="207" spans="1:15" ht="38.25">
      <c r="A207" s="200">
        <v>361</v>
      </c>
      <c r="B207" s="265" t="s">
        <v>705</v>
      </c>
      <c r="C207" s="236"/>
      <c r="D207" s="174" t="s">
        <v>20</v>
      </c>
      <c r="E207" s="75">
        <v>10</v>
      </c>
      <c r="F207" s="80"/>
      <c r="G207" s="238"/>
      <c r="H207" s="301"/>
      <c r="I207" s="86">
        <f t="shared" si="5"/>
        <v>0</v>
      </c>
      <c r="J207" s="86">
        <f t="shared" si="6"/>
        <v>0</v>
      </c>
      <c r="K207" s="86">
        <f t="shared" si="7"/>
        <v>0</v>
      </c>
      <c r="L207" s="86">
        <f t="shared" si="8"/>
        <v>0</v>
      </c>
      <c r="M207" s="86">
        <f t="shared" si="9"/>
        <v>0</v>
      </c>
      <c r="N207" s="31"/>
      <c r="O207" s="89" t="s">
        <v>822</v>
      </c>
    </row>
    <row r="208" spans="1:15" ht="38.25">
      <c r="A208" s="200">
        <v>362</v>
      </c>
      <c r="B208" s="265" t="s">
        <v>706</v>
      </c>
      <c r="C208" s="236"/>
      <c r="D208" s="174" t="s">
        <v>536</v>
      </c>
      <c r="E208" s="75">
        <v>25</v>
      </c>
      <c r="F208" s="80"/>
      <c r="G208" s="238"/>
      <c r="H208" s="301"/>
      <c r="I208" s="86">
        <f t="shared" si="5"/>
        <v>0</v>
      </c>
      <c r="J208" s="86">
        <f t="shared" si="6"/>
        <v>0</v>
      </c>
      <c r="K208" s="86">
        <f t="shared" si="7"/>
        <v>0</v>
      </c>
      <c r="L208" s="86">
        <f t="shared" si="8"/>
        <v>0</v>
      </c>
      <c r="M208" s="86">
        <f t="shared" si="9"/>
        <v>0</v>
      </c>
      <c r="N208" s="31"/>
      <c r="O208" s="89" t="s">
        <v>823</v>
      </c>
    </row>
    <row r="209" spans="1:15" ht="38.25">
      <c r="A209" s="200">
        <v>363</v>
      </c>
      <c r="B209" s="265" t="s">
        <v>707</v>
      </c>
      <c r="C209" s="236"/>
      <c r="D209" s="174" t="s">
        <v>20</v>
      </c>
      <c r="E209" s="75">
        <v>4</v>
      </c>
      <c r="F209" s="80"/>
      <c r="G209" s="238"/>
      <c r="H209" s="301"/>
      <c r="I209" s="86">
        <f t="shared" si="5"/>
        <v>0</v>
      </c>
      <c r="J209" s="86">
        <f t="shared" si="6"/>
        <v>0</v>
      </c>
      <c r="K209" s="86">
        <f t="shared" si="7"/>
        <v>0</v>
      </c>
      <c r="L209" s="86">
        <f t="shared" si="8"/>
        <v>0</v>
      </c>
      <c r="M209" s="86">
        <f t="shared" si="9"/>
        <v>0</v>
      </c>
      <c r="N209" s="31"/>
      <c r="O209" s="89" t="s">
        <v>824</v>
      </c>
    </row>
    <row r="210" spans="1:15" ht="38.25">
      <c r="A210" s="200">
        <v>364</v>
      </c>
      <c r="B210" s="265" t="s">
        <v>708</v>
      </c>
      <c r="C210" s="236"/>
      <c r="D210" s="174" t="s">
        <v>20</v>
      </c>
      <c r="E210" s="75">
        <v>4</v>
      </c>
      <c r="F210" s="80"/>
      <c r="G210" s="238"/>
      <c r="H210" s="301"/>
      <c r="I210" s="86">
        <f t="shared" si="5"/>
        <v>0</v>
      </c>
      <c r="J210" s="86">
        <f t="shared" si="6"/>
        <v>0</v>
      </c>
      <c r="K210" s="86">
        <f t="shared" si="7"/>
        <v>0</v>
      </c>
      <c r="L210" s="86">
        <f t="shared" si="8"/>
        <v>0</v>
      </c>
      <c r="M210" s="86">
        <f t="shared" si="9"/>
        <v>0</v>
      </c>
      <c r="N210" s="31"/>
      <c r="O210" s="89" t="s">
        <v>825</v>
      </c>
    </row>
    <row r="211" spans="1:15" ht="38.25">
      <c r="A211" s="200">
        <v>365</v>
      </c>
      <c r="B211" s="265" t="s">
        <v>709</v>
      </c>
      <c r="C211" s="236"/>
      <c r="D211" s="174" t="s">
        <v>20</v>
      </c>
      <c r="E211" s="75">
        <v>2</v>
      </c>
      <c r="F211" s="80"/>
      <c r="G211" s="238"/>
      <c r="H211" s="301"/>
      <c r="I211" s="86">
        <f t="shared" si="5"/>
        <v>0</v>
      </c>
      <c r="J211" s="86">
        <f t="shared" si="6"/>
        <v>0</v>
      </c>
      <c r="K211" s="86">
        <f t="shared" si="7"/>
        <v>0</v>
      </c>
      <c r="L211" s="86">
        <f t="shared" si="8"/>
        <v>0</v>
      </c>
      <c r="M211" s="86">
        <f t="shared" si="9"/>
        <v>0</v>
      </c>
      <c r="N211" s="31"/>
      <c r="O211" s="89" t="s">
        <v>826</v>
      </c>
    </row>
    <row r="212" spans="1:15" ht="38.25">
      <c r="A212" s="200">
        <v>366</v>
      </c>
      <c r="B212" s="265" t="s">
        <v>710</v>
      </c>
      <c r="C212" s="236"/>
      <c r="D212" s="174" t="s">
        <v>20</v>
      </c>
      <c r="E212" s="75">
        <v>2</v>
      </c>
      <c r="F212" s="80"/>
      <c r="G212" s="238"/>
      <c r="H212" s="301"/>
      <c r="I212" s="86">
        <f t="shared" si="5"/>
        <v>0</v>
      </c>
      <c r="J212" s="86">
        <f t="shared" si="6"/>
        <v>0</v>
      </c>
      <c r="K212" s="86">
        <f t="shared" si="7"/>
        <v>0</v>
      </c>
      <c r="L212" s="86">
        <f t="shared" si="8"/>
        <v>0</v>
      </c>
      <c r="M212" s="86">
        <f t="shared" si="9"/>
        <v>0</v>
      </c>
      <c r="N212" s="31"/>
      <c r="O212" s="88" t="s">
        <v>827</v>
      </c>
    </row>
    <row r="213" spans="1:15">
      <c r="A213" s="73"/>
      <c r="B213" s="90"/>
      <c r="C213" s="42" t="s">
        <v>711</v>
      </c>
      <c r="D213" s="74"/>
      <c r="E213" s="146"/>
      <c r="F213" s="82"/>
      <c r="G213" s="214"/>
      <c r="H213" s="290"/>
      <c r="I213" s="83"/>
      <c r="J213" s="83"/>
      <c r="K213" s="83"/>
      <c r="L213" s="83"/>
      <c r="M213" s="83"/>
      <c r="O213" s="90"/>
    </row>
    <row r="214" spans="1:15" ht="38.25">
      <c r="A214" s="200">
        <v>367</v>
      </c>
      <c r="B214" s="265" t="s">
        <v>829</v>
      </c>
      <c r="C214" s="236"/>
      <c r="D214" s="163" t="s">
        <v>20</v>
      </c>
      <c r="E214" s="75">
        <v>45</v>
      </c>
      <c r="F214" s="80"/>
      <c r="G214" s="238"/>
      <c r="H214" s="301"/>
      <c r="I214" s="86">
        <f t="shared" si="5"/>
        <v>0</v>
      </c>
      <c r="J214" s="86">
        <f t="shared" si="6"/>
        <v>0</v>
      </c>
      <c r="K214" s="86">
        <f t="shared" si="7"/>
        <v>0</v>
      </c>
      <c r="L214" s="86">
        <f t="shared" si="8"/>
        <v>0</v>
      </c>
      <c r="M214" s="86">
        <f t="shared" si="9"/>
        <v>0</v>
      </c>
      <c r="N214" s="31"/>
      <c r="O214" s="89" t="s">
        <v>839</v>
      </c>
    </row>
    <row r="215" spans="1:15" ht="38.25">
      <c r="A215" s="200">
        <v>368</v>
      </c>
      <c r="B215" s="265" t="s">
        <v>830</v>
      </c>
      <c r="C215" s="236"/>
      <c r="D215" s="163" t="s">
        <v>20</v>
      </c>
      <c r="E215" s="75">
        <v>25</v>
      </c>
      <c r="F215" s="80"/>
      <c r="G215" s="238"/>
      <c r="H215" s="301"/>
      <c r="I215" s="86">
        <f t="shared" si="5"/>
        <v>0</v>
      </c>
      <c r="J215" s="86">
        <f t="shared" si="6"/>
        <v>0</v>
      </c>
      <c r="K215" s="86">
        <f t="shared" si="7"/>
        <v>0</v>
      </c>
      <c r="L215" s="86">
        <f t="shared" si="8"/>
        <v>0</v>
      </c>
      <c r="M215" s="86">
        <f t="shared" si="9"/>
        <v>0</v>
      </c>
      <c r="N215" s="31"/>
      <c r="O215" s="89" t="s">
        <v>840</v>
      </c>
    </row>
    <row r="216" spans="1:15" ht="38.25">
      <c r="A216" s="200">
        <v>369</v>
      </c>
      <c r="B216" s="265" t="s">
        <v>831</v>
      </c>
      <c r="C216" s="236"/>
      <c r="D216" s="163" t="s">
        <v>20</v>
      </c>
      <c r="E216" s="75">
        <v>35</v>
      </c>
      <c r="F216" s="80"/>
      <c r="G216" s="238"/>
      <c r="H216" s="301"/>
      <c r="I216" s="86">
        <f t="shared" si="5"/>
        <v>0</v>
      </c>
      <c r="J216" s="86">
        <f t="shared" si="6"/>
        <v>0</v>
      </c>
      <c r="K216" s="86">
        <f t="shared" si="7"/>
        <v>0</v>
      </c>
      <c r="L216" s="86">
        <f t="shared" si="8"/>
        <v>0</v>
      </c>
      <c r="M216" s="86">
        <f t="shared" si="9"/>
        <v>0</v>
      </c>
      <c r="N216" s="31"/>
      <c r="O216" s="89" t="s">
        <v>841</v>
      </c>
    </row>
    <row r="217" spans="1:15" ht="38.25">
      <c r="A217" s="200">
        <v>370</v>
      </c>
      <c r="B217" s="265" t="s">
        <v>832</v>
      </c>
      <c r="C217" s="236"/>
      <c r="D217" s="163" t="s">
        <v>20</v>
      </c>
      <c r="E217" s="75">
        <v>40</v>
      </c>
      <c r="F217" s="80"/>
      <c r="G217" s="238"/>
      <c r="H217" s="301"/>
      <c r="I217" s="86">
        <f t="shared" si="5"/>
        <v>0</v>
      </c>
      <c r="J217" s="86">
        <f t="shared" si="6"/>
        <v>0</v>
      </c>
      <c r="K217" s="86">
        <f t="shared" si="7"/>
        <v>0</v>
      </c>
      <c r="L217" s="86">
        <f t="shared" si="8"/>
        <v>0</v>
      </c>
      <c r="M217" s="86">
        <f t="shared" si="9"/>
        <v>0</v>
      </c>
      <c r="N217" s="31"/>
      <c r="O217" s="89" t="s">
        <v>842</v>
      </c>
    </row>
    <row r="218" spans="1:15" ht="38.25">
      <c r="A218" s="200">
        <v>371</v>
      </c>
      <c r="B218" s="265" t="s">
        <v>833</v>
      </c>
      <c r="C218" s="236"/>
      <c r="D218" s="163" t="s">
        <v>20</v>
      </c>
      <c r="E218" s="75">
        <v>20</v>
      </c>
      <c r="F218" s="80"/>
      <c r="G218" s="238"/>
      <c r="H218" s="301"/>
      <c r="I218" s="86">
        <f t="shared" si="5"/>
        <v>0</v>
      </c>
      <c r="J218" s="86">
        <f t="shared" si="6"/>
        <v>0</v>
      </c>
      <c r="K218" s="86">
        <f t="shared" si="7"/>
        <v>0</v>
      </c>
      <c r="L218" s="86">
        <f t="shared" si="8"/>
        <v>0</v>
      </c>
      <c r="M218" s="86">
        <f t="shared" si="9"/>
        <v>0</v>
      </c>
      <c r="N218" s="31"/>
      <c r="O218" s="89" t="s">
        <v>843</v>
      </c>
    </row>
    <row r="219" spans="1:15" ht="38.25">
      <c r="A219" s="200">
        <v>372</v>
      </c>
      <c r="B219" s="265" t="s">
        <v>834</v>
      </c>
      <c r="C219" s="236"/>
      <c r="D219" s="163" t="s">
        <v>20</v>
      </c>
      <c r="E219" s="75">
        <v>25</v>
      </c>
      <c r="F219" s="80"/>
      <c r="G219" s="238"/>
      <c r="H219" s="301"/>
      <c r="I219" s="86">
        <f t="shared" si="5"/>
        <v>0</v>
      </c>
      <c r="J219" s="86">
        <f t="shared" si="6"/>
        <v>0</v>
      </c>
      <c r="K219" s="86">
        <f t="shared" si="7"/>
        <v>0</v>
      </c>
      <c r="L219" s="86">
        <f t="shared" si="8"/>
        <v>0</v>
      </c>
      <c r="M219" s="86">
        <f t="shared" si="9"/>
        <v>0</v>
      </c>
      <c r="N219" s="31"/>
      <c r="O219" s="89" t="s">
        <v>844</v>
      </c>
    </row>
    <row r="220" spans="1:15" ht="38.25">
      <c r="A220" s="200">
        <v>373</v>
      </c>
      <c r="B220" s="265" t="s">
        <v>835</v>
      </c>
      <c r="C220" s="236"/>
      <c r="D220" s="163" t="s">
        <v>20</v>
      </c>
      <c r="E220" s="75">
        <v>25</v>
      </c>
      <c r="F220" s="80"/>
      <c r="G220" s="238"/>
      <c r="H220" s="301"/>
      <c r="I220" s="86">
        <f t="shared" si="5"/>
        <v>0</v>
      </c>
      <c r="J220" s="86">
        <f t="shared" si="6"/>
        <v>0</v>
      </c>
      <c r="K220" s="86">
        <f t="shared" si="7"/>
        <v>0</v>
      </c>
      <c r="L220" s="86">
        <f t="shared" si="8"/>
        <v>0</v>
      </c>
      <c r="M220" s="86">
        <f t="shared" si="9"/>
        <v>0</v>
      </c>
      <c r="N220" s="31"/>
      <c r="O220" s="89" t="s">
        <v>845</v>
      </c>
    </row>
    <row r="221" spans="1:15" ht="38.25">
      <c r="A221" s="200">
        <v>374</v>
      </c>
      <c r="B221" s="265" t="s">
        <v>836</v>
      </c>
      <c r="C221" s="236"/>
      <c r="D221" s="163" t="s">
        <v>20</v>
      </c>
      <c r="E221" s="75">
        <v>25</v>
      </c>
      <c r="F221" s="80"/>
      <c r="G221" s="238"/>
      <c r="H221" s="301"/>
      <c r="I221" s="86">
        <f t="shared" si="5"/>
        <v>0</v>
      </c>
      <c r="J221" s="86">
        <f t="shared" si="6"/>
        <v>0</v>
      </c>
      <c r="K221" s="86">
        <f t="shared" si="7"/>
        <v>0</v>
      </c>
      <c r="L221" s="86">
        <f t="shared" si="8"/>
        <v>0</v>
      </c>
      <c r="M221" s="86">
        <f t="shared" si="9"/>
        <v>0</v>
      </c>
      <c r="N221" s="31"/>
      <c r="O221" s="89" t="s">
        <v>846</v>
      </c>
    </row>
    <row r="222" spans="1:15" ht="38.25">
      <c r="A222" s="200">
        <v>375</v>
      </c>
      <c r="B222" s="265" t="s">
        <v>837</v>
      </c>
      <c r="C222" s="236"/>
      <c r="D222" s="163" t="s">
        <v>20</v>
      </c>
      <c r="E222" s="75">
        <v>25</v>
      </c>
      <c r="F222" s="80"/>
      <c r="G222" s="238"/>
      <c r="H222" s="301"/>
      <c r="I222" s="86">
        <f t="shared" si="5"/>
        <v>0</v>
      </c>
      <c r="J222" s="86">
        <f t="shared" si="6"/>
        <v>0</v>
      </c>
      <c r="K222" s="86">
        <f t="shared" si="7"/>
        <v>0</v>
      </c>
      <c r="L222" s="86">
        <f t="shared" si="8"/>
        <v>0</v>
      </c>
      <c r="M222" s="86">
        <f t="shared" si="9"/>
        <v>0</v>
      </c>
      <c r="N222" s="31"/>
      <c r="O222" s="89" t="s">
        <v>847</v>
      </c>
    </row>
    <row r="223" spans="1:15" ht="38.25">
      <c r="A223" s="200">
        <v>376</v>
      </c>
      <c r="B223" s="265" t="s">
        <v>838</v>
      </c>
      <c r="C223" s="236"/>
      <c r="D223" s="163" t="s">
        <v>20</v>
      </c>
      <c r="E223" s="75">
        <v>25</v>
      </c>
      <c r="F223" s="80"/>
      <c r="G223" s="238"/>
      <c r="H223" s="301"/>
      <c r="I223" s="86">
        <f t="shared" si="5"/>
        <v>0</v>
      </c>
      <c r="J223" s="86">
        <f t="shared" si="6"/>
        <v>0</v>
      </c>
      <c r="K223" s="86">
        <f t="shared" si="7"/>
        <v>0</v>
      </c>
      <c r="L223" s="86">
        <f t="shared" si="8"/>
        <v>0</v>
      </c>
      <c r="M223" s="86">
        <f t="shared" si="9"/>
        <v>0</v>
      </c>
      <c r="N223" s="31"/>
      <c r="O223" s="89" t="s">
        <v>848</v>
      </c>
    </row>
    <row r="224" spans="1:15">
      <c r="A224" s="73"/>
      <c r="B224" s="90"/>
      <c r="C224" s="42" t="s">
        <v>828</v>
      </c>
      <c r="D224" s="74"/>
      <c r="E224" s="146"/>
      <c r="F224" s="82"/>
      <c r="G224" s="214"/>
      <c r="H224" s="290"/>
      <c r="I224" s="83"/>
      <c r="J224" s="83"/>
      <c r="K224" s="83"/>
      <c r="L224" s="83"/>
      <c r="M224" s="83"/>
      <c r="O224" s="90"/>
    </row>
    <row r="225" spans="1:15" ht="38.25">
      <c r="A225" s="200">
        <v>377</v>
      </c>
      <c r="B225" s="265" t="s">
        <v>852</v>
      </c>
      <c r="C225" s="236"/>
      <c r="D225" s="174" t="s">
        <v>20</v>
      </c>
      <c r="E225" s="184">
        <v>9</v>
      </c>
      <c r="F225" s="80"/>
      <c r="G225" s="238"/>
      <c r="H225" s="301"/>
      <c r="I225" s="86">
        <f t="shared" si="5"/>
        <v>0</v>
      </c>
      <c r="J225" s="86">
        <f t="shared" si="6"/>
        <v>0</v>
      </c>
      <c r="K225" s="86">
        <f t="shared" si="7"/>
        <v>0</v>
      </c>
      <c r="L225" s="86">
        <f t="shared" si="8"/>
        <v>0</v>
      </c>
      <c r="M225" s="86">
        <f t="shared" si="9"/>
        <v>0</v>
      </c>
      <c r="N225" s="31"/>
      <c r="O225" s="88" t="s">
        <v>857</v>
      </c>
    </row>
    <row r="226" spans="1:15" ht="38.25">
      <c r="A226" s="200">
        <v>378</v>
      </c>
      <c r="B226" s="265" t="s">
        <v>853</v>
      </c>
      <c r="C226" s="236"/>
      <c r="D226" s="174" t="s">
        <v>536</v>
      </c>
      <c r="E226" s="184">
        <v>2</v>
      </c>
      <c r="F226" s="80"/>
      <c r="G226" s="238"/>
      <c r="H226" s="301"/>
      <c r="I226" s="86">
        <f t="shared" si="5"/>
        <v>0</v>
      </c>
      <c r="J226" s="86">
        <f t="shared" si="6"/>
        <v>0</v>
      </c>
      <c r="K226" s="86">
        <f t="shared" si="7"/>
        <v>0</v>
      </c>
      <c r="L226" s="86">
        <f t="shared" si="8"/>
        <v>0</v>
      </c>
      <c r="M226" s="86">
        <f t="shared" si="9"/>
        <v>0</v>
      </c>
      <c r="N226" s="31"/>
      <c r="O226" s="89" t="s">
        <v>858</v>
      </c>
    </row>
    <row r="227" spans="1:15" ht="38.25">
      <c r="A227" s="200">
        <v>379</v>
      </c>
      <c r="B227" s="265" t="s">
        <v>854</v>
      </c>
      <c r="C227" s="236"/>
      <c r="D227" s="174" t="s">
        <v>20</v>
      </c>
      <c r="E227" s="184">
        <v>10</v>
      </c>
      <c r="F227" s="80"/>
      <c r="G227" s="238"/>
      <c r="H227" s="301"/>
      <c r="I227" s="86">
        <f t="shared" si="5"/>
        <v>0</v>
      </c>
      <c r="J227" s="86">
        <f t="shared" si="6"/>
        <v>0</v>
      </c>
      <c r="K227" s="86">
        <f t="shared" si="7"/>
        <v>0</v>
      </c>
      <c r="L227" s="86">
        <f t="shared" si="8"/>
        <v>0</v>
      </c>
      <c r="M227" s="86">
        <f t="shared" si="9"/>
        <v>0</v>
      </c>
      <c r="N227" s="31"/>
      <c r="O227" s="89" t="s">
        <v>859</v>
      </c>
    </row>
    <row r="228" spans="1:15" ht="38.25">
      <c r="A228" s="200">
        <v>380</v>
      </c>
      <c r="B228" s="265" t="s">
        <v>855</v>
      </c>
      <c r="C228" s="236"/>
      <c r="D228" s="174" t="s">
        <v>20</v>
      </c>
      <c r="E228" s="184">
        <v>10</v>
      </c>
      <c r="F228" s="80"/>
      <c r="G228" s="238"/>
      <c r="H228" s="301"/>
      <c r="I228" s="86">
        <f t="shared" si="5"/>
        <v>0</v>
      </c>
      <c r="J228" s="86">
        <f t="shared" si="6"/>
        <v>0</v>
      </c>
      <c r="K228" s="86">
        <f t="shared" si="7"/>
        <v>0</v>
      </c>
      <c r="L228" s="86">
        <f t="shared" si="8"/>
        <v>0</v>
      </c>
      <c r="M228" s="86">
        <f t="shared" si="9"/>
        <v>0</v>
      </c>
      <c r="N228" s="31"/>
      <c r="O228" s="89" t="s">
        <v>860</v>
      </c>
    </row>
    <row r="229" spans="1:15" ht="38.25">
      <c r="A229" s="200">
        <v>381</v>
      </c>
      <c r="B229" s="265" t="s">
        <v>856</v>
      </c>
      <c r="C229" s="236"/>
      <c r="D229" s="174" t="s">
        <v>20</v>
      </c>
      <c r="E229" s="184">
        <v>9</v>
      </c>
      <c r="F229" s="80"/>
      <c r="G229" s="238"/>
      <c r="H229" s="301"/>
      <c r="I229" s="86">
        <f t="shared" si="5"/>
        <v>0</v>
      </c>
      <c r="J229" s="86">
        <f t="shared" si="6"/>
        <v>0</v>
      </c>
      <c r="K229" s="86">
        <f t="shared" si="7"/>
        <v>0</v>
      </c>
      <c r="L229" s="86">
        <f t="shared" si="8"/>
        <v>0</v>
      </c>
      <c r="M229" s="86">
        <f t="shared" si="9"/>
        <v>0</v>
      </c>
      <c r="N229" s="31"/>
      <c r="O229" s="89" t="s">
        <v>861</v>
      </c>
    </row>
    <row r="230" spans="1:15">
      <c r="A230" s="73"/>
      <c r="B230" s="90"/>
      <c r="C230" s="42" t="s">
        <v>849</v>
      </c>
      <c r="D230" s="74"/>
      <c r="E230" s="146"/>
      <c r="F230" s="82"/>
      <c r="G230" s="214"/>
      <c r="H230" s="290"/>
      <c r="I230" s="83"/>
      <c r="J230" s="83"/>
      <c r="K230" s="83"/>
      <c r="L230" s="83"/>
      <c r="M230" s="83"/>
      <c r="O230" s="90"/>
    </row>
    <row r="231" spans="1:15" ht="38.25">
      <c r="A231" s="200">
        <v>382</v>
      </c>
      <c r="B231" s="265" t="s">
        <v>862</v>
      </c>
      <c r="C231" s="236"/>
      <c r="D231" s="163" t="s">
        <v>20</v>
      </c>
      <c r="E231" s="164">
        <v>5</v>
      </c>
      <c r="F231" s="80"/>
      <c r="G231" s="238"/>
      <c r="H231" s="301"/>
      <c r="I231" s="86">
        <f t="shared" si="5"/>
        <v>0</v>
      </c>
      <c r="J231" s="86">
        <f t="shared" si="6"/>
        <v>0</v>
      </c>
      <c r="K231" s="86">
        <f t="shared" si="7"/>
        <v>0</v>
      </c>
      <c r="L231" s="86">
        <f t="shared" si="8"/>
        <v>0</v>
      </c>
      <c r="M231" s="86">
        <f t="shared" si="9"/>
        <v>0</v>
      </c>
      <c r="N231" s="31"/>
      <c r="O231" s="89" t="s">
        <v>865</v>
      </c>
    </row>
    <row r="232" spans="1:15" ht="38.25">
      <c r="A232" s="200">
        <v>383</v>
      </c>
      <c r="B232" s="265" t="s">
        <v>863</v>
      </c>
      <c r="C232" s="236"/>
      <c r="D232" s="163" t="s">
        <v>20</v>
      </c>
      <c r="E232" s="164">
        <v>5</v>
      </c>
      <c r="F232" s="80"/>
      <c r="G232" s="238"/>
      <c r="H232" s="301"/>
      <c r="I232" s="86">
        <f t="shared" si="5"/>
        <v>0</v>
      </c>
      <c r="J232" s="86">
        <f t="shared" si="6"/>
        <v>0</v>
      </c>
      <c r="K232" s="165">
        <f t="shared" si="7"/>
        <v>0</v>
      </c>
      <c r="L232" s="86">
        <f t="shared" si="8"/>
        <v>0</v>
      </c>
      <c r="M232" s="86">
        <f t="shared" si="9"/>
        <v>0</v>
      </c>
      <c r="N232" s="31"/>
      <c r="O232" s="89" t="s">
        <v>866</v>
      </c>
    </row>
    <row r="233" spans="1:15" ht="38.25">
      <c r="A233" s="200">
        <v>384</v>
      </c>
      <c r="B233" s="265" t="s">
        <v>864</v>
      </c>
      <c r="C233" s="236"/>
      <c r="D233" s="163" t="s">
        <v>536</v>
      </c>
      <c r="E233" s="164">
        <v>1</v>
      </c>
      <c r="F233" s="80"/>
      <c r="G233" s="238"/>
      <c r="H233" s="301"/>
      <c r="I233" s="86">
        <f t="shared" si="5"/>
        <v>0</v>
      </c>
      <c r="J233" s="86">
        <f t="shared" si="6"/>
        <v>0</v>
      </c>
      <c r="K233" s="165">
        <f t="shared" si="7"/>
        <v>0</v>
      </c>
      <c r="L233" s="86">
        <f t="shared" si="8"/>
        <v>0</v>
      </c>
      <c r="M233" s="86">
        <f t="shared" si="9"/>
        <v>0</v>
      </c>
      <c r="N233" s="31"/>
      <c r="O233" s="89" t="s">
        <v>867</v>
      </c>
    </row>
    <row r="234" spans="1:15">
      <c r="A234" s="73"/>
      <c r="B234" s="90"/>
      <c r="C234" s="42" t="s">
        <v>850</v>
      </c>
      <c r="D234" s="74"/>
      <c r="E234" s="146"/>
      <c r="F234" s="82"/>
      <c r="G234" s="214"/>
      <c r="H234" s="290"/>
      <c r="I234" s="83"/>
      <c r="J234" s="83"/>
      <c r="K234" s="83"/>
      <c r="L234" s="83"/>
      <c r="M234" s="83"/>
      <c r="O234" s="90"/>
    </row>
    <row r="235" spans="1:15" ht="38.25">
      <c r="A235" s="200">
        <v>385</v>
      </c>
      <c r="B235" s="265" t="s">
        <v>868</v>
      </c>
      <c r="C235" s="236"/>
      <c r="D235" s="163" t="s">
        <v>20</v>
      </c>
      <c r="E235" s="164">
        <v>3</v>
      </c>
      <c r="F235" s="80"/>
      <c r="G235" s="238"/>
      <c r="H235" s="301"/>
      <c r="I235" s="86">
        <f t="shared" si="5"/>
        <v>0</v>
      </c>
      <c r="J235" s="86">
        <f t="shared" si="6"/>
        <v>0</v>
      </c>
      <c r="K235" s="165">
        <f t="shared" si="7"/>
        <v>0</v>
      </c>
      <c r="L235" s="86">
        <f t="shared" si="8"/>
        <v>0</v>
      </c>
      <c r="M235" s="86">
        <f t="shared" si="9"/>
        <v>0</v>
      </c>
      <c r="N235" s="31"/>
      <c r="O235" s="89" t="s">
        <v>871</v>
      </c>
    </row>
    <row r="236" spans="1:15" ht="38.25">
      <c r="A236" s="200">
        <v>386</v>
      </c>
      <c r="B236" s="265" t="s">
        <v>869</v>
      </c>
      <c r="C236" s="236"/>
      <c r="D236" s="163" t="s">
        <v>20</v>
      </c>
      <c r="E236" s="164">
        <v>3</v>
      </c>
      <c r="F236" s="80"/>
      <c r="G236" s="238"/>
      <c r="H236" s="301"/>
      <c r="I236" s="86">
        <f t="shared" si="5"/>
        <v>0</v>
      </c>
      <c r="J236" s="86">
        <f t="shared" si="6"/>
        <v>0</v>
      </c>
      <c r="K236" s="165">
        <f t="shared" si="7"/>
        <v>0</v>
      </c>
      <c r="L236" s="86">
        <f t="shared" si="8"/>
        <v>0</v>
      </c>
      <c r="M236" s="86">
        <f t="shared" si="9"/>
        <v>0</v>
      </c>
      <c r="N236" s="31"/>
      <c r="O236" s="89" t="s">
        <v>872</v>
      </c>
    </row>
    <row r="237" spans="1:15">
      <c r="A237" s="73"/>
      <c r="B237" s="90"/>
      <c r="C237" s="42" t="s">
        <v>851</v>
      </c>
      <c r="D237" s="74"/>
      <c r="E237" s="146"/>
      <c r="F237" s="82"/>
      <c r="G237" s="214"/>
      <c r="H237" s="290"/>
      <c r="I237" s="83"/>
      <c r="J237" s="83"/>
      <c r="K237" s="83"/>
      <c r="L237" s="83"/>
      <c r="M237" s="83"/>
      <c r="O237" s="90"/>
    </row>
    <row r="238" spans="1:15" ht="25.5">
      <c r="A238" s="200">
        <v>387</v>
      </c>
      <c r="B238" s="265" t="s">
        <v>874</v>
      </c>
      <c r="C238" s="236"/>
      <c r="D238" s="163" t="s">
        <v>20</v>
      </c>
      <c r="E238" s="164">
        <v>11</v>
      </c>
      <c r="F238" s="80"/>
      <c r="G238" s="238"/>
      <c r="H238" s="301"/>
      <c r="I238" s="86">
        <f t="shared" si="5"/>
        <v>0</v>
      </c>
      <c r="J238" s="86">
        <f t="shared" si="6"/>
        <v>0</v>
      </c>
      <c r="K238" s="165">
        <f t="shared" si="7"/>
        <v>0</v>
      </c>
      <c r="L238" s="86">
        <f t="shared" si="8"/>
        <v>0</v>
      </c>
      <c r="M238" s="86">
        <f t="shared" si="9"/>
        <v>0</v>
      </c>
      <c r="N238" s="31"/>
      <c r="O238" s="89" t="s">
        <v>938</v>
      </c>
    </row>
    <row r="239" spans="1:15" ht="25.5">
      <c r="A239" s="200">
        <v>388</v>
      </c>
      <c r="B239" s="265" t="s">
        <v>875</v>
      </c>
      <c r="C239" s="236"/>
      <c r="D239" s="163" t="s">
        <v>20</v>
      </c>
      <c r="E239" s="164">
        <v>10</v>
      </c>
      <c r="F239" s="80"/>
      <c r="G239" s="238"/>
      <c r="H239" s="301"/>
      <c r="I239" s="86">
        <f t="shared" si="5"/>
        <v>0</v>
      </c>
      <c r="J239" s="86">
        <f t="shared" si="6"/>
        <v>0</v>
      </c>
      <c r="K239" s="165">
        <f t="shared" si="7"/>
        <v>0</v>
      </c>
      <c r="L239" s="86">
        <f t="shared" si="8"/>
        <v>0</v>
      </c>
      <c r="M239" s="86">
        <f t="shared" si="9"/>
        <v>0</v>
      </c>
      <c r="N239" s="31"/>
      <c r="O239" s="89" t="s">
        <v>870</v>
      </c>
    </row>
    <row r="240" spans="1:15">
      <c r="A240" s="73"/>
      <c r="B240" s="90"/>
      <c r="C240" s="42" t="s">
        <v>873</v>
      </c>
      <c r="D240" s="74"/>
      <c r="E240" s="146"/>
      <c r="F240" s="82"/>
      <c r="G240" s="214"/>
      <c r="H240" s="290"/>
      <c r="I240" s="83"/>
      <c r="J240" s="83"/>
      <c r="K240" s="83"/>
      <c r="L240" s="83"/>
      <c r="M240" s="83"/>
      <c r="O240" s="90"/>
    </row>
    <row r="241" spans="1:15" ht="38.25">
      <c r="A241" s="200">
        <v>389</v>
      </c>
      <c r="B241" s="265" t="s">
        <v>99</v>
      </c>
      <c r="C241" s="236"/>
      <c r="D241" s="174" t="s">
        <v>20</v>
      </c>
      <c r="E241" s="75">
        <v>3</v>
      </c>
      <c r="F241" s="80"/>
      <c r="G241" s="238"/>
      <c r="H241" s="301"/>
      <c r="I241" s="86">
        <f t="shared" si="5"/>
        <v>0</v>
      </c>
      <c r="J241" s="86">
        <f t="shared" si="6"/>
        <v>0</v>
      </c>
      <c r="K241" s="165">
        <f t="shared" si="7"/>
        <v>0</v>
      </c>
      <c r="L241" s="86">
        <f t="shared" si="8"/>
        <v>0</v>
      </c>
      <c r="M241" s="86">
        <f t="shared" si="9"/>
        <v>0</v>
      </c>
      <c r="N241" s="31"/>
      <c r="O241" s="88" t="s">
        <v>880</v>
      </c>
    </row>
    <row r="242" spans="1:15" ht="38.25">
      <c r="A242" s="200">
        <v>390</v>
      </c>
      <c r="B242" s="265" t="s">
        <v>100</v>
      </c>
      <c r="C242" s="236"/>
      <c r="D242" s="174" t="s">
        <v>20</v>
      </c>
      <c r="E242" s="75">
        <v>3</v>
      </c>
      <c r="F242" s="80"/>
      <c r="G242" s="238"/>
      <c r="H242" s="301"/>
      <c r="I242" s="86">
        <f t="shared" si="5"/>
        <v>0</v>
      </c>
      <c r="J242" s="86">
        <f t="shared" si="6"/>
        <v>0</v>
      </c>
      <c r="K242" s="165">
        <f t="shared" si="7"/>
        <v>0</v>
      </c>
      <c r="L242" s="86">
        <f t="shared" si="8"/>
        <v>0</v>
      </c>
      <c r="M242" s="86">
        <f t="shared" si="9"/>
        <v>0</v>
      </c>
      <c r="N242" s="31"/>
      <c r="O242" s="88" t="s">
        <v>881</v>
      </c>
    </row>
    <row r="243" spans="1:15" ht="38.25">
      <c r="A243" s="200">
        <v>391</v>
      </c>
      <c r="B243" s="265" t="s">
        <v>101</v>
      </c>
      <c r="C243" s="236"/>
      <c r="D243" s="174" t="s">
        <v>20</v>
      </c>
      <c r="E243" s="75">
        <v>3</v>
      </c>
      <c r="F243" s="80"/>
      <c r="G243" s="238"/>
      <c r="H243" s="301"/>
      <c r="I243" s="86">
        <f t="shared" si="5"/>
        <v>0</v>
      </c>
      <c r="J243" s="86">
        <f t="shared" si="6"/>
        <v>0</v>
      </c>
      <c r="K243" s="165">
        <f t="shared" si="7"/>
        <v>0</v>
      </c>
      <c r="L243" s="86">
        <f t="shared" si="8"/>
        <v>0</v>
      </c>
      <c r="M243" s="86">
        <f t="shared" si="9"/>
        <v>0</v>
      </c>
      <c r="N243" s="31"/>
      <c r="O243" s="88" t="s">
        <v>882</v>
      </c>
    </row>
    <row r="244" spans="1:15" ht="38.25">
      <c r="A244" s="200">
        <v>392</v>
      </c>
      <c r="B244" s="265" t="s">
        <v>876</v>
      </c>
      <c r="C244" s="236"/>
      <c r="D244" s="174" t="s">
        <v>20</v>
      </c>
      <c r="E244" s="75">
        <v>3</v>
      </c>
      <c r="F244" s="80"/>
      <c r="G244" s="238"/>
      <c r="H244" s="301"/>
      <c r="I244" s="86">
        <f t="shared" si="5"/>
        <v>0</v>
      </c>
      <c r="J244" s="86">
        <f t="shared" si="6"/>
        <v>0</v>
      </c>
      <c r="K244" s="165">
        <f t="shared" si="7"/>
        <v>0</v>
      </c>
      <c r="L244" s="86">
        <f t="shared" si="8"/>
        <v>0</v>
      </c>
      <c r="M244" s="86">
        <f t="shared" si="9"/>
        <v>0</v>
      </c>
      <c r="N244" s="31"/>
      <c r="O244" s="88" t="s">
        <v>883</v>
      </c>
    </row>
    <row r="245" spans="1:15" ht="38.25">
      <c r="A245" s="200">
        <v>393</v>
      </c>
      <c r="B245" s="265" t="s">
        <v>877</v>
      </c>
      <c r="C245" s="236"/>
      <c r="D245" s="174" t="s">
        <v>20</v>
      </c>
      <c r="E245" s="75">
        <v>1</v>
      </c>
      <c r="F245" s="80"/>
      <c r="G245" s="238"/>
      <c r="H245" s="301"/>
      <c r="I245" s="86">
        <f t="shared" si="5"/>
        <v>0</v>
      </c>
      <c r="J245" s="86">
        <f t="shared" si="6"/>
        <v>0</v>
      </c>
      <c r="K245" s="165">
        <f t="shared" si="7"/>
        <v>0</v>
      </c>
      <c r="L245" s="86">
        <f t="shared" si="8"/>
        <v>0</v>
      </c>
      <c r="M245" s="86">
        <f t="shared" si="9"/>
        <v>0</v>
      </c>
      <c r="N245" s="31"/>
      <c r="O245" s="88" t="s">
        <v>884</v>
      </c>
    </row>
    <row r="246" spans="1:15" ht="38.25">
      <c r="A246" s="200">
        <v>394</v>
      </c>
      <c r="B246" s="265" t="s">
        <v>878</v>
      </c>
      <c r="C246" s="236"/>
      <c r="D246" s="174" t="s">
        <v>20</v>
      </c>
      <c r="E246" s="75">
        <v>1</v>
      </c>
      <c r="F246" s="80"/>
      <c r="G246" s="238"/>
      <c r="H246" s="301"/>
      <c r="I246" s="86">
        <f t="shared" si="5"/>
        <v>0</v>
      </c>
      <c r="J246" s="86">
        <f t="shared" si="6"/>
        <v>0</v>
      </c>
      <c r="K246" s="165">
        <f t="shared" si="7"/>
        <v>0</v>
      </c>
      <c r="L246" s="86">
        <f t="shared" si="8"/>
        <v>0</v>
      </c>
      <c r="M246" s="86">
        <f t="shared" si="9"/>
        <v>0</v>
      </c>
      <c r="N246" s="31"/>
      <c r="O246" s="88" t="s">
        <v>885</v>
      </c>
    </row>
    <row r="247" spans="1:15" ht="25.5">
      <c r="A247" s="200">
        <v>395</v>
      </c>
      <c r="B247" s="265" t="s">
        <v>879</v>
      </c>
      <c r="C247" s="236"/>
      <c r="D247" s="75" t="s">
        <v>20</v>
      </c>
      <c r="E247" s="75">
        <v>10</v>
      </c>
      <c r="F247" s="80"/>
      <c r="G247" s="238"/>
      <c r="H247" s="301"/>
      <c r="I247" s="86">
        <f t="shared" si="5"/>
        <v>0</v>
      </c>
      <c r="J247" s="86">
        <f t="shared" si="6"/>
        <v>0</v>
      </c>
      <c r="K247" s="165">
        <f t="shared" si="7"/>
        <v>0</v>
      </c>
      <c r="L247" s="86">
        <f t="shared" si="8"/>
        <v>0</v>
      </c>
      <c r="M247" s="86">
        <f t="shared" si="9"/>
        <v>0</v>
      </c>
      <c r="N247" s="31"/>
      <c r="O247" s="89" t="s">
        <v>886</v>
      </c>
    </row>
    <row r="248" spans="1:15">
      <c r="A248" s="73"/>
      <c r="B248" s="90"/>
      <c r="C248" s="42" t="s">
        <v>887</v>
      </c>
      <c r="D248" s="74"/>
      <c r="E248" s="146"/>
      <c r="F248" s="82"/>
      <c r="G248" s="214"/>
      <c r="H248" s="290"/>
      <c r="I248" s="83"/>
      <c r="J248" s="83"/>
      <c r="K248" s="83"/>
      <c r="L248" s="83"/>
      <c r="M248" s="83"/>
      <c r="O248" s="90"/>
    </row>
    <row r="249" spans="1:15" ht="38.25">
      <c r="A249" s="200">
        <v>396</v>
      </c>
      <c r="B249" s="265" t="s">
        <v>888</v>
      </c>
      <c r="C249" s="236"/>
      <c r="D249" s="163" t="s">
        <v>20</v>
      </c>
      <c r="E249" s="164">
        <v>2</v>
      </c>
      <c r="F249" s="80"/>
      <c r="G249" s="238"/>
      <c r="H249" s="301"/>
      <c r="I249" s="86">
        <f t="shared" si="5"/>
        <v>0</v>
      </c>
      <c r="J249" s="86">
        <f t="shared" si="6"/>
        <v>0</v>
      </c>
      <c r="K249" s="165">
        <f t="shared" si="7"/>
        <v>0</v>
      </c>
      <c r="L249" s="86">
        <f t="shared" si="8"/>
        <v>0</v>
      </c>
      <c r="M249" s="86">
        <f t="shared" si="9"/>
        <v>0</v>
      </c>
      <c r="N249" s="31"/>
      <c r="O249" s="89" t="s">
        <v>894</v>
      </c>
    </row>
    <row r="250" spans="1:15" ht="38.25">
      <c r="A250" s="200">
        <v>397</v>
      </c>
      <c r="B250" s="265" t="s">
        <v>889</v>
      </c>
      <c r="C250" s="236"/>
      <c r="D250" s="163" t="s">
        <v>20</v>
      </c>
      <c r="E250" s="164">
        <v>2</v>
      </c>
      <c r="F250" s="80"/>
      <c r="G250" s="238"/>
      <c r="H250" s="301"/>
      <c r="I250" s="86">
        <f t="shared" si="5"/>
        <v>0</v>
      </c>
      <c r="J250" s="86">
        <f t="shared" si="6"/>
        <v>0</v>
      </c>
      <c r="K250" s="165">
        <f t="shared" si="7"/>
        <v>0</v>
      </c>
      <c r="L250" s="86">
        <f t="shared" si="8"/>
        <v>0</v>
      </c>
      <c r="M250" s="86">
        <f t="shared" si="9"/>
        <v>0</v>
      </c>
      <c r="N250" s="31"/>
      <c r="O250" s="88" t="s">
        <v>895</v>
      </c>
    </row>
    <row r="251" spans="1:15" ht="38.25">
      <c r="A251" s="200">
        <v>398</v>
      </c>
      <c r="B251" s="265" t="s">
        <v>890</v>
      </c>
      <c r="C251" s="236"/>
      <c r="D251" s="163" t="s">
        <v>20</v>
      </c>
      <c r="E251" s="164">
        <v>2</v>
      </c>
      <c r="F251" s="80"/>
      <c r="G251" s="238"/>
      <c r="H251" s="301"/>
      <c r="I251" s="86">
        <f t="shared" si="5"/>
        <v>0</v>
      </c>
      <c r="J251" s="86">
        <f t="shared" si="6"/>
        <v>0</v>
      </c>
      <c r="K251" s="165">
        <f t="shared" si="7"/>
        <v>0</v>
      </c>
      <c r="L251" s="86">
        <f t="shared" si="8"/>
        <v>0</v>
      </c>
      <c r="M251" s="86">
        <f t="shared" si="9"/>
        <v>0</v>
      </c>
      <c r="N251" s="31"/>
      <c r="O251" s="89" t="s">
        <v>896</v>
      </c>
    </row>
    <row r="252" spans="1:15" ht="38.25">
      <c r="A252" s="200">
        <v>399</v>
      </c>
      <c r="B252" s="265" t="s">
        <v>891</v>
      </c>
      <c r="C252" s="236"/>
      <c r="D252" s="163" t="s">
        <v>20</v>
      </c>
      <c r="E252" s="164">
        <v>2</v>
      </c>
      <c r="F252" s="80"/>
      <c r="G252" s="238"/>
      <c r="H252" s="301"/>
      <c r="I252" s="86">
        <f t="shared" si="5"/>
        <v>0</v>
      </c>
      <c r="J252" s="86">
        <f t="shared" si="6"/>
        <v>0</v>
      </c>
      <c r="K252" s="165">
        <f t="shared" si="7"/>
        <v>0</v>
      </c>
      <c r="L252" s="86">
        <f t="shared" si="8"/>
        <v>0</v>
      </c>
      <c r="M252" s="86">
        <f t="shared" si="9"/>
        <v>0</v>
      </c>
      <c r="N252" s="31"/>
      <c r="O252" s="89" t="s">
        <v>897</v>
      </c>
    </row>
    <row r="253" spans="1:15" ht="38.25">
      <c r="A253" s="200">
        <v>400</v>
      </c>
      <c r="B253" s="265" t="s">
        <v>892</v>
      </c>
      <c r="C253" s="236"/>
      <c r="D253" s="163" t="s">
        <v>20</v>
      </c>
      <c r="E253" s="164">
        <v>2</v>
      </c>
      <c r="F253" s="80"/>
      <c r="G253" s="238"/>
      <c r="H253" s="301"/>
      <c r="I253" s="86">
        <f t="shared" si="5"/>
        <v>0</v>
      </c>
      <c r="J253" s="86">
        <f t="shared" si="6"/>
        <v>0</v>
      </c>
      <c r="K253" s="165">
        <f t="shared" si="7"/>
        <v>0</v>
      </c>
      <c r="L253" s="86">
        <f t="shared" si="8"/>
        <v>0</v>
      </c>
      <c r="M253" s="86">
        <f t="shared" si="9"/>
        <v>0</v>
      </c>
      <c r="N253" s="31"/>
      <c r="O253" s="89" t="s">
        <v>898</v>
      </c>
    </row>
    <row r="254" spans="1:15" ht="51">
      <c r="A254" s="200">
        <v>401</v>
      </c>
      <c r="B254" s="265" t="s">
        <v>893</v>
      </c>
      <c r="C254" s="236"/>
      <c r="D254" s="163" t="s">
        <v>20</v>
      </c>
      <c r="E254" s="164">
        <v>2</v>
      </c>
      <c r="F254" s="80"/>
      <c r="G254" s="238"/>
      <c r="H254" s="301"/>
      <c r="I254" s="86">
        <f t="shared" si="5"/>
        <v>0</v>
      </c>
      <c r="J254" s="86">
        <f t="shared" si="6"/>
        <v>0</v>
      </c>
      <c r="K254" s="165">
        <f t="shared" si="7"/>
        <v>0</v>
      </c>
      <c r="L254" s="86">
        <f t="shared" si="8"/>
        <v>0</v>
      </c>
      <c r="M254" s="86">
        <f t="shared" si="9"/>
        <v>0</v>
      </c>
      <c r="N254" s="31"/>
      <c r="O254" s="89" t="s">
        <v>899</v>
      </c>
    </row>
    <row r="255" spans="1:15">
      <c r="A255" s="73"/>
      <c r="B255" s="90"/>
      <c r="C255" s="42" t="s">
        <v>900</v>
      </c>
      <c r="D255" s="74"/>
      <c r="E255" s="146"/>
      <c r="F255" s="82"/>
      <c r="G255" s="214"/>
      <c r="H255" s="290"/>
      <c r="I255" s="83"/>
      <c r="J255" s="83"/>
      <c r="K255" s="83"/>
      <c r="L255" s="83"/>
      <c r="M255" s="83"/>
      <c r="O255" s="90"/>
    </row>
    <row r="256" spans="1:15" ht="51">
      <c r="A256" s="200">
        <v>402</v>
      </c>
      <c r="B256" s="265" t="s">
        <v>903</v>
      </c>
      <c r="C256" s="236"/>
      <c r="D256" s="163" t="s">
        <v>20</v>
      </c>
      <c r="E256" s="164">
        <v>2</v>
      </c>
      <c r="F256" s="80"/>
      <c r="G256" s="238"/>
      <c r="H256" s="301"/>
      <c r="I256" s="86">
        <f t="shared" si="5"/>
        <v>0</v>
      </c>
      <c r="J256" s="86">
        <f t="shared" si="6"/>
        <v>0</v>
      </c>
      <c r="K256" s="165">
        <f t="shared" si="7"/>
        <v>0</v>
      </c>
      <c r="L256" s="86">
        <f t="shared" si="8"/>
        <v>0</v>
      </c>
      <c r="M256" s="86">
        <f t="shared" si="9"/>
        <v>0</v>
      </c>
      <c r="N256" s="31"/>
      <c r="O256" s="88" t="s">
        <v>902</v>
      </c>
    </row>
    <row r="257" spans="1:15">
      <c r="A257" s="73"/>
      <c r="B257" s="90"/>
      <c r="C257" s="42" t="s">
        <v>901</v>
      </c>
      <c r="D257" s="74"/>
      <c r="E257" s="146"/>
      <c r="F257" s="82"/>
      <c r="G257" s="214"/>
      <c r="H257" s="290"/>
      <c r="I257" s="83"/>
      <c r="J257" s="83"/>
      <c r="K257" s="83"/>
      <c r="L257" s="83"/>
      <c r="M257" s="83"/>
      <c r="O257" s="90"/>
    </row>
    <row r="258" spans="1:15" ht="38.25">
      <c r="A258" s="200">
        <v>403</v>
      </c>
      <c r="B258" s="265" t="s">
        <v>904</v>
      </c>
      <c r="C258" s="236"/>
      <c r="D258" s="163" t="s">
        <v>20</v>
      </c>
      <c r="E258" s="164">
        <v>2</v>
      </c>
      <c r="F258" s="80"/>
      <c r="G258" s="238"/>
      <c r="H258" s="301"/>
      <c r="I258" s="86">
        <f t="shared" si="5"/>
        <v>0</v>
      </c>
      <c r="J258" s="86">
        <f t="shared" si="6"/>
        <v>0</v>
      </c>
      <c r="K258" s="165">
        <f t="shared" si="7"/>
        <v>0</v>
      </c>
      <c r="L258" s="86">
        <f t="shared" si="8"/>
        <v>0</v>
      </c>
      <c r="M258" s="86">
        <f t="shared" si="9"/>
        <v>0</v>
      </c>
      <c r="N258" s="31"/>
      <c r="O258" s="185" t="s">
        <v>912</v>
      </c>
    </row>
    <row r="259" spans="1:15" ht="38.25">
      <c r="A259" s="200">
        <v>404</v>
      </c>
      <c r="B259" s="265" t="s">
        <v>905</v>
      </c>
      <c r="C259" s="236"/>
      <c r="D259" s="163" t="s">
        <v>20</v>
      </c>
      <c r="E259" s="164">
        <v>2</v>
      </c>
      <c r="F259" s="80"/>
      <c r="G259" s="238"/>
      <c r="H259" s="301"/>
      <c r="I259" s="86">
        <f t="shared" si="5"/>
        <v>0</v>
      </c>
      <c r="J259" s="86">
        <f t="shared" si="6"/>
        <v>0</v>
      </c>
      <c r="K259" s="165">
        <f t="shared" si="7"/>
        <v>0</v>
      </c>
      <c r="L259" s="86">
        <f t="shared" si="8"/>
        <v>0</v>
      </c>
      <c r="M259" s="86">
        <f t="shared" si="9"/>
        <v>0</v>
      </c>
      <c r="N259" s="31"/>
      <c r="O259" s="185" t="s">
        <v>913</v>
      </c>
    </row>
    <row r="260" spans="1:15" ht="38.25">
      <c r="A260" s="200">
        <v>405</v>
      </c>
      <c r="B260" s="265" t="s">
        <v>906</v>
      </c>
      <c r="C260" s="236"/>
      <c r="D260" s="163" t="s">
        <v>20</v>
      </c>
      <c r="E260" s="164">
        <v>2</v>
      </c>
      <c r="F260" s="80"/>
      <c r="G260" s="238"/>
      <c r="H260" s="301"/>
      <c r="I260" s="86">
        <f t="shared" si="5"/>
        <v>0</v>
      </c>
      <c r="J260" s="86">
        <f t="shared" si="6"/>
        <v>0</v>
      </c>
      <c r="K260" s="165">
        <f t="shared" si="7"/>
        <v>0</v>
      </c>
      <c r="L260" s="86">
        <f t="shared" si="8"/>
        <v>0</v>
      </c>
      <c r="M260" s="86">
        <f t="shared" si="9"/>
        <v>0</v>
      </c>
      <c r="N260" s="31"/>
      <c r="O260" s="185" t="s">
        <v>914</v>
      </c>
    </row>
    <row r="261" spans="1:15" ht="38.25">
      <c r="A261" s="200">
        <v>406</v>
      </c>
      <c r="B261" s="265" t="s">
        <v>907</v>
      </c>
      <c r="C261" s="236"/>
      <c r="D261" s="163" t="s">
        <v>20</v>
      </c>
      <c r="E261" s="164">
        <v>2</v>
      </c>
      <c r="F261" s="80"/>
      <c r="G261" s="238"/>
      <c r="H261" s="301"/>
      <c r="I261" s="86">
        <f t="shared" si="5"/>
        <v>0</v>
      </c>
      <c r="J261" s="86">
        <f t="shared" si="6"/>
        <v>0</v>
      </c>
      <c r="K261" s="165">
        <f t="shared" si="7"/>
        <v>0</v>
      </c>
      <c r="L261" s="86">
        <f t="shared" si="8"/>
        <v>0</v>
      </c>
      <c r="M261" s="86">
        <f t="shared" si="9"/>
        <v>0</v>
      </c>
      <c r="N261" s="31"/>
      <c r="O261" s="185" t="s">
        <v>915</v>
      </c>
    </row>
    <row r="262" spans="1:15" ht="25.5">
      <c r="A262" s="200">
        <v>407</v>
      </c>
      <c r="B262" s="265" t="s">
        <v>908</v>
      </c>
      <c r="C262" s="236"/>
      <c r="D262" s="163" t="s">
        <v>20</v>
      </c>
      <c r="E262" s="164">
        <v>10</v>
      </c>
      <c r="F262" s="80"/>
      <c r="G262" s="238"/>
      <c r="H262" s="301"/>
      <c r="I262" s="86">
        <f t="shared" si="5"/>
        <v>0</v>
      </c>
      <c r="J262" s="86">
        <f t="shared" si="6"/>
        <v>0</v>
      </c>
      <c r="K262" s="165">
        <f t="shared" si="7"/>
        <v>0</v>
      </c>
      <c r="L262" s="86">
        <f t="shared" si="8"/>
        <v>0</v>
      </c>
      <c r="M262" s="86">
        <f t="shared" si="9"/>
        <v>0</v>
      </c>
      <c r="N262" s="31"/>
      <c r="O262" s="186" t="s">
        <v>945</v>
      </c>
    </row>
    <row r="263" spans="1:15" ht="25.5">
      <c r="A263" s="200">
        <v>408</v>
      </c>
      <c r="B263" s="265" t="s">
        <v>909</v>
      </c>
      <c r="C263" s="236"/>
      <c r="D263" s="163" t="s">
        <v>20</v>
      </c>
      <c r="E263" s="164">
        <v>10</v>
      </c>
      <c r="F263" s="80"/>
      <c r="G263" s="238"/>
      <c r="H263" s="301"/>
      <c r="I263" s="86">
        <f t="shared" si="5"/>
        <v>0</v>
      </c>
      <c r="J263" s="86">
        <f t="shared" si="6"/>
        <v>0</v>
      </c>
      <c r="K263" s="165">
        <f t="shared" si="7"/>
        <v>0</v>
      </c>
      <c r="L263" s="86">
        <f t="shared" si="8"/>
        <v>0</v>
      </c>
      <c r="M263" s="86">
        <f t="shared" si="9"/>
        <v>0</v>
      </c>
      <c r="N263" s="31"/>
      <c r="O263" s="186" t="s">
        <v>916</v>
      </c>
    </row>
    <row r="264" spans="1:15" ht="63.75">
      <c r="A264" s="200">
        <v>409</v>
      </c>
      <c r="B264" s="265" t="s">
        <v>910</v>
      </c>
      <c r="C264" s="236"/>
      <c r="D264" s="163" t="s">
        <v>20</v>
      </c>
      <c r="E264" s="164">
        <v>10</v>
      </c>
      <c r="F264" s="80"/>
      <c r="G264" s="238"/>
      <c r="H264" s="301"/>
      <c r="I264" s="86">
        <f t="shared" si="5"/>
        <v>0</v>
      </c>
      <c r="J264" s="86">
        <f t="shared" si="6"/>
        <v>0</v>
      </c>
      <c r="K264" s="165">
        <f t="shared" si="7"/>
        <v>0</v>
      </c>
      <c r="L264" s="86">
        <f t="shared" si="8"/>
        <v>0</v>
      </c>
      <c r="M264" s="86">
        <f t="shared" si="9"/>
        <v>0</v>
      </c>
      <c r="N264" s="31"/>
      <c r="O264" s="185" t="s">
        <v>917</v>
      </c>
    </row>
    <row r="265" spans="1:15" ht="76.5">
      <c r="A265" s="200">
        <v>410</v>
      </c>
      <c r="B265" s="265" t="s">
        <v>911</v>
      </c>
      <c r="C265" s="236"/>
      <c r="D265" s="163" t="s">
        <v>20</v>
      </c>
      <c r="E265" s="164">
        <v>10</v>
      </c>
      <c r="F265" s="80"/>
      <c r="G265" s="238"/>
      <c r="H265" s="301"/>
      <c r="I265" s="86">
        <f t="shared" si="5"/>
        <v>0</v>
      </c>
      <c r="J265" s="86">
        <f t="shared" si="6"/>
        <v>0</v>
      </c>
      <c r="K265" s="165">
        <f t="shared" si="7"/>
        <v>0</v>
      </c>
      <c r="L265" s="86">
        <f t="shared" si="8"/>
        <v>0</v>
      </c>
      <c r="M265" s="86">
        <f t="shared" si="9"/>
        <v>0</v>
      </c>
      <c r="N265" s="31"/>
      <c r="O265" s="185" t="s">
        <v>918</v>
      </c>
    </row>
    <row r="266" spans="1:15">
      <c r="A266" s="73"/>
      <c r="B266" s="90"/>
      <c r="C266" s="42" t="s">
        <v>944</v>
      </c>
      <c r="D266" s="74"/>
      <c r="E266" s="146"/>
      <c r="F266" s="82"/>
      <c r="G266" s="214"/>
      <c r="H266" s="290"/>
      <c r="I266" s="83"/>
      <c r="J266" s="83"/>
      <c r="K266" s="83"/>
      <c r="L266" s="83"/>
      <c r="M266" s="83"/>
      <c r="O266" s="90"/>
    </row>
    <row r="267" spans="1:15" ht="25.5">
      <c r="A267" s="200">
        <v>411</v>
      </c>
      <c r="B267" s="265" t="s">
        <v>919</v>
      </c>
      <c r="C267" s="236"/>
      <c r="D267" s="163" t="s">
        <v>20</v>
      </c>
      <c r="E267" s="164">
        <v>2</v>
      </c>
      <c r="F267" s="80"/>
      <c r="G267" s="238"/>
      <c r="H267" s="301"/>
      <c r="I267" s="86">
        <f t="shared" si="5"/>
        <v>0</v>
      </c>
      <c r="J267" s="86">
        <f t="shared" si="6"/>
        <v>0</v>
      </c>
      <c r="K267" s="165">
        <f t="shared" si="7"/>
        <v>0</v>
      </c>
      <c r="L267" s="86">
        <f t="shared" si="8"/>
        <v>0</v>
      </c>
      <c r="M267" s="86">
        <f t="shared" si="9"/>
        <v>0</v>
      </c>
      <c r="N267" s="31"/>
      <c r="O267" s="88" t="s">
        <v>920</v>
      </c>
    </row>
    <row r="268" spans="1:15" ht="15.75" thickBot="1">
      <c r="A268" s="7"/>
      <c r="B268" s="8"/>
      <c r="C268" s="8"/>
      <c r="D268" s="8"/>
      <c r="E268" s="8"/>
      <c r="F268" s="7"/>
      <c r="G268" s="9"/>
      <c r="H268" s="9"/>
      <c r="I268" s="10"/>
      <c r="J268" s="10"/>
      <c r="K268" s="10"/>
      <c r="L268" s="10"/>
      <c r="M268" s="10"/>
      <c r="N268" s="7"/>
      <c r="O268" s="11"/>
    </row>
    <row r="269" spans="1:15" ht="39" thickBot="1">
      <c r="A269" s="7"/>
      <c r="B269" s="8"/>
      <c r="C269" s="8"/>
      <c r="D269" s="8"/>
      <c r="E269" s="8"/>
      <c r="F269" s="7"/>
      <c r="G269" s="12"/>
      <c r="H269" s="12"/>
      <c r="I269" s="12"/>
      <c r="J269" s="12"/>
      <c r="K269" s="13">
        <f>SUM(K12:K268)</f>
        <v>0</v>
      </c>
      <c r="L269" s="14"/>
      <c r="M269" s="26">
        <f>SUM(M12:M268)</f>
        <v>0</v>
      </c>
      <c r="N269" s="30"/>
      <c r="O269" s="33" t="s">
        <v>53</v>
      </c>
    </row>
    <row r="270" spans="1:15">
      <c r="A270" s="7"/>
      <c r="B270" s="8"/>
      <c r="C270" s="8"/>
      <c r="D270" s="8"/>
      <c r="E270" s="8"/>
      <c r="F270" s="7"/>
      <c r="G270" s="14"/>
      <c r="H270" s="9"/>
      <c r="I270" s="14"/>
      <c r="J270" s="14"/>
      <c r="K270" s="14"/>
      <c r="L270" s="14"/>
      <c r="M270" s="14"/>
      <c r="N270" s="7"/>
      <c r="O270" s="8"/>
    </row>
  </sheetData>
  <mergeCells count="10">
    <mergeCell ref="A8:E8"/>
    <mergeCell ref="G8:J8"/>
    <mergeCell ref="K8:M8"/>
    <mergeCell ref="A1:B1"/>
    <mergeCell ref="C1:O1"/>
    <mergeCell ref="A3:B3"/>
    <mergeCell ref="C3:O3"/>
    <mergeCell ref="A4:F5"/>
    <mergeCell ref="G4:O5"/>
    <mergeCell ref="A2:B2"/>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18</vt:i4>
      </vt:variant>
    </vt:vector>
  </HeadingPairs>
  <TitlesOfParts>
    <vt:vector size="28" baseType="lpstr">
      <vt:lpstr>Základné dosky</vt:lpstr>
      <vt:lpstr>Procesory, chladiče, pasta</vt:lpstr>
      <vt:lpstr>Audio príslušenstvo</vt:lpstr>
      <vt:lpstr>Grafické, zvuk., sieťové karty</vt:lpstr>
      <vt:lpstr>Operačné pamäte</vt:lpstr>
      <vt:lpstr>SSD, HDD, NAS</vt:lpstr>
      <vt:lpstr>Zdroje a PC skrinky</vt:lpstr>
      <vt:lpstr>Mechaniky</vt:lpstr>
      <vt:lpstr>Káble, redukcie, ostatné</vt:lpstr>
      <vt:lpstr>SPOLU</vt:lpstr>
      <vt:lpstr>'Audio príslušenstvo'!Názvy_tlače</vt:lpstr>
      <vt:lpstr>'Grafické, zvuk., sieťové karty'!Názvy_tlače</vt:lpstr>
      <vt:lpstr>'Káble, redukcie, ostatné'!Názvy_tlače</vt:lpstr>
      <vt:lpstr>Mechaniky!Názvy_tlače</vt:lpstr>
      <vt:lpstr>'Operačné pamäte'!Názvy_tlače</vt:lpstr>
      <vt:lpstr>'Procesory, chladiče, pasta'!Názvy_tlače</vt:lpstr>
      <vt:lpstr>'SSD, HDD, NAS'!Názvy_tlače</vt:lpstr>
      <vt:lpstr>'Základné dosky'!Názvy_tlače</vt:lpstr>
      <vt:lpstr>'Zdroje a PC skrinky'!Názvy_tlače</vt:lpstr>
      <vt:lpstr>'Audio príslušenstvo'!Oblasť_tlače</vt:lpstr>
      <vt:lpstr>'Grafické, zvuk., sieťové karty'!Oblasť_tlače</vt:lpstr>
      <vt:lpstr>'Káble, redukcie, ostatné'!Oblasť_tlače</vt:lpstr>
      <vt:lpstr>Mechaniky!Oblasť_tlače</vt:lpstr>
      <vt:lpstr>'Operačné pamäte'!Oblasť_tlače</vt:lpstr>
      <vt:lpstr>'Procesory, chladiče, pasta'!Oblasť_tlače</vt:lpstr>
      <vt:lpstr>'SSD, HDD, NAS'!Oblasť_tlače</vt:lpstr>
      <vt:lpstr>'Základné dosky'!Oblasť_tlače</vt:lpstr>
      <vt:lpstr>'Zdroje a PC skrinky'!Oblasť_tlače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lucia.dlugosova</dc:creator>
  <cp:lastModifiedBy>silvia.vranayova</cp:lastModifiedBy>
  <cp:lastPrinted>2022-03-16T12:43:33Z</cp:lastPrinted>
  <dcterms:created xsi:type="dcterms:W3CDTF">2019-10-01T12:51:04Z</dcterms:created>
  <dcterms:modified xsi:type="dcterms:W3CDTF">2022-03-16T12:44:06Z</dcterms:modified>
</cp:coreProperties>
</file>