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000_NADLIMIT NOVý\07_Mobilné telekomunikačné služby pre potreby RTVS na roky 2021  2022\01_Suťažné podklady\001_FIN\"/>
    </mc:Choice>
  </mc:AlternateContent>
  <bookViews>
    <workbookView xWindow="20210" yWindow="0" windowWidth="21600" windowHeight="9740"/>
  </bookViews>
  <sheets>
    <sheet name="Štruktúrovaný cenník služieb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5" i="2" l="1"/>
  <c r="R60" i="2"/>
  <c r="R58" i="2"/>
  <c r="R57" i="2"/>
  <c r="R56" i="2"/>
  <c r="R55" i="2"/>
  <c r="R50" i="2"/>
  <c r="R46" i="2"/>
  <c r="R45" i="2"/>
  <c r="H11" i="2" l="1"/>
  <c r="I11" i="2" s="1"/>
  <c r="G11" i="2"/>
  <c r="M65" i="2" l="1"/>
  <c r="P65" i="2" s="1"/>
  <c r="L65" i="2"/>
  <c r="N65" i="2" l="1"/>
  <c r="O65" i="2"/>
  <c r="M29" i="2"/>
  <c r="P29" i="2" s="1"/>
  <c r="R29" i="2" s="1"/>
  <c r="L29" i="2"/>
  <c r="M28" i="2"/>
  <c r="P28" i="2" s="1"/>
  <c r="R28" i="2" s="1"/>
  <c r="L28" i="2"/>
  <c r="M27" i="2"/>
  <c r="P27" i="2" s="1"/>
  <c r="R27" i="2" s="1"/>
  <c r="L27" i="2"/>
  <c r="M26" i="2"/>
  <c r="P26" i="2" s="1"/>
  <c r="R26" i="2" s="1"/>
  <c r="L26" i="2"/>
  <c r="N28" i="2" l="1"/>
  <c r="N27" i="2"/>
  <c r="O27" i="2"/>
  <c r="N29" i="2"/>
  <c r="O29" i="2"/>
  <c r="O26" i="2"/>
  <c r="O28" i="2"/>
  <c r="N26" i="2"/>
  <c r="M22" i="2"/>
  <c r="P22" i="2" s="1"/>
  <c r="R22" i="2" s="1"/>
  <c r="L22" i="2"/>
  <c r="N22" i="2" l="1"/>
  <c r="O22" i="2"/>
  <c r="L9" i="2"/>
  <c r="L11" i="2"/>
  <c r="M11" i="2"/>
  <c r="N11" i="2" s="1"/>
  <c r="P11" i="2" l="1"/>
  <c r="R11" i="2" s="1"/>
  <c r="O11" i="2"/>
  <c r="L73" i="2"/>
  <c r="M73" i="2"/>
  <c r="P73" i="2" s="1"/>
  <c r="G73" i="2"/>
  <c r="H73" i="2"/>
  <c r="I73" i="2" s="1"/>
  <c r="O73" i="2" l="1"/>
  <c r="N73" i="2"/>
  <c r="L35" i="2"/>
  <c r="M35" i="2"/>
  <c r="O35" i="2" s="1"/>
  <c r="N35" i="2" l="1"/>
  <c r="P35" i="2"/>
  <c r="M74" i="2" l="1"/>
  <c r="L74" i="2"/>
  <c r="H74" i="2"/>
  <c r="I74" i="2" s="1"/>
  <c r="G74" i="2"/>
  <c r="M72" i="2"/>
  <c r="L72" i="2"/>
  <c r="H72" i="2"/>
  <c r="I72" i="2" s="1"/>
  <c r="G72" i="2"/>
  <c r="H71" i="2"/>
  <c r="I71" i="2" s="1"/>
  <c r="G71" i="2"/>
  <c r="H70" i="2"/>
  <c r="I70" i="2" s="1"/>
  <c r="G70" i="2"/>
  <c r="H69" i="2"/>
  <c r="I69" i="2" s="1"/>
  <c r="G69" i="2"/>
  <c r="H68" i="2"/>
  <c r="I68" i="2" s="1"/>
  <c r="G68" i="2"/>
  <c r="H67" i="2"/>
  <c r="I67" i="2" s="1"/>
  <c r="G67" i="2"/>
  <c r="M63" i="2"/>
  <c r="N63" i="2" s="1"/>
  <c r="L63" i="2"/>
  <c r="M62" i="2"/>
  <c r="N62" i="2" s="1"/>
  <c r="L62" i="2"/>
  <c r="M61" i="2"/>
  <c r="O61" i="2" s="1"/>
  <c r="L61" i="2"/>
  <c r="M60" i="2"/>
  <c r="O60" i="2" s="1"/>
  <c r="L60" i="2"/>
  <c r="M58" i="2"/>
  <c r="O58" i="2" s="1"/>
  <c r="L58" i="2"/>
  <c r="M57" i="2"/>
  <c r="O57" i="2" s="1"/>
  <c r="L57" i="2"/>
  <c r="M56" i="2"/>
  <c r="N56" i="2" s="1"/>
  <c r="L56" i="2"/>
  <c r="M55" i="2"/>
  <c r="P55" i="2" s="1"/>
  <c r="L55" i="2"/>
  <c r="M53" i="2"/>
  <c r="N53" i="2" s="1"/>
  <c r="L53" i="2"/>
  <c r="M52" i="2"/>
  <c r="P52" i="2" s="1"/>
  <c r="L52" i="2"/>
  <c r="M51" i="2"/>
  <c r="P51" i="2" s="1"/>
  <c r="L51" i="2"/>
  <c r="M50" i="2"/>
  <c r="P50" i="2" s="1"/>
  <c r="L50" i="2"/>
  <c r="M49" i="2"/>
  <c r="O49" i="2" s="1"/>
  <c r="L49" i="2"/>
  <c r="M48" i="2"/>
  <c r="O48" i="2" s="1"/>
  <c r="L48" i="2"/>
  <c r="M47" i="2"/>
  <c r="N47" i="2" s="1"/>
  <c r="L47" i="2"/>
  <c r="M46" i="2"/>
  <c r="N46" i="2" s="1"/>
  <c r="L46" i="2"/>
  <c r="M45" i="2"/>
  <c r="L45" i="2"/>
  <c r="M43" i="2"/>
  <c r="P43" i="2" s="1"/>
  <c r="L43" i="2"/>
  <c r="M42" i="2"/>
  <c r="O42" i="2" s="1"/>
  <c r="L42" i="2"/>
  <c r="M41" i="2"/>
  <c r="P41" i="2" s="1"/>
  <c r="L41" i="2"/>
  <c r="M40" i="2"/>
  <c r="P40" i="2" s="1"/>
  <c r="L40" i="2"/>
  <c r="M39" i="2"/>
  <c r="P39" i="2" s="1"/>
  <c r="L39" i="2"/>
  <c r="M38" i="2"/>
  <c r="O38" i="2" s="1"/>
  <c r="L38" i="2"/>
  <c r="M34" i="2"/>
  <c r="L34" i="2"/>
  <c r="M33" i="2"/>
  <c r="L33" i="2"/>
  <c r="M32" i="2"/>
  <c r="L32" i="2"/>
  <c r="M31" i="2"/>
  <c r="L31" i="2"/>
  <c r="M24" i="2"/>
  <c r="L24" i="2"/>
  <c r="M23" i="2"/>
  <c r="L23" i="2"/>
  <c r="M20" i="2"/>
  <c r="L20" i="2"/>
  <c r="M19" i="2"/>
  <c r="L19" i="2"/>
  <c r="M18" i="2"/>
  <c r="L18" i="2"/>
  <c r="M17" i="2"/>
  <c r="L17" i="2"/>
  <c r="M16" i="2"/>
  <c r="N16" i="2" s="1"/>
  <c r="L16" i="2"/>
  <c r="M14" i="2"/>
  <c r="L14" i="2"/>
  <c r="M13" i="2"/>
  <c r="L13" i="2"/>
  <c r="M9" i="2"/>
  <c r="H9" i="2"/>
  <c r="I9" i="2" s="1"/>
  <c r="G9" i="2"/>
  <c r="M8" i="2"/>
  <c r="L8" i="2"/>
  <c r="H8" i="2"/>
  <c r="I8" i="2" s="1"/>
  <c r="G8" i="2"/>
  <c r="M7" i="2"/>
  <c r="L7" i="2"/>
  <c r="H7" i="2"/>
  <c r="I7" i="2" s="1"/>
  <c r="G7" i="2"/>
  <c r="M6" i="2"/>
  <c r="L6" i="2"/>
  <c r="H6" i="2"/>
  <c r="I6" i="2" s="1"/>
  <c r="G6" i="2"/>
  <c r="M5" i="2"/>
  <c r="L5" i="2"/>
  <c r="H5" i="2"/>
  <c r="I5" i="2" s="1"/>
  <c r="G5" i="2"/>
  <c r="N41" i="2" l="1"/>
  <c r="O46" i="2"/>
  <c r="N43" i="2"/>
  <c r="P48" i="2"/>
  <c r="N55" i="2"/>
  <c r="N52" i="2"/>
  <c r="N60" i="2"/>
  <c r="O62" i="2"/>
  <c r="N5" i="2"/>
  <c r="P5" i="2"/>
  <c r="R5" i="2" s="1"/>
  <c r="O5" i="2"/>
  <c r="P7" i="2"/>
  <c r="R7" i="2" s="1"/>
  <c r="N7" i="2"/>
  <c r="O7" i="2"/>
  <c r="P17" i="2"/>
  <c r="R17" i="2" s="1"/>
  <c r="N17" i="2"/>
  <c r="O17" i="2"/>
  <c r="P34" i="2"/>
  <c r="R34" i="2" s="1"/>
  <c r="O34" i="2"/>
  <c r="N34" i="2"/>
  <c r="P38" i="2"/>
  <c r="R38" i="2" s="1"/>
  <c r="N51" i="2"/>
  <c r="O56" i="2"/>
  <c r="P61" i="2"/>
  <c r="R61" i="2" s="1"/>
  <c r="O53" i="2"/>
  <c r="O47" i="2"/>
  <c r="N49" i="2"/>
  <c r="O45" i="2"/>
  <c r="N58" i="2"/>
  <c r="O41" i="2"/>
  <c r="N42" i="2"/>
  <c r="O51" i="2"/>
  <c r="P56" i="2"/>
  <c r="P53" i="2"/>
  <c r="P47" i="2"/>
  <c r="N39" i="2"/>
  <c r="O43" i="2"/>
  <c r="N48" i="2"/>
  <c r="N57" i="2"/>
  <c r="N45" i="2"/>
  <c r="O63" i="2"/>
  <c r="N19" i="2"/>
  <c r="P19" i="2"/>
  <c r="R19" i="2" s="1"/>
  <c r="O19" i="2"/>
  <c r="R40" i="2"/>
  <c r="N13" i="2"/>
  <c r="P13" i="2"/>
  <c r="R13" i="2" s="1"/>
  <c r="O13" i="2"/>
  <c r="O20" i="2"/>
  <c r="P20" i="2"/>
  <c r="R20" i="2" s="1"/>
  <c r="N20" i="2"/>
  <c r="N33" i="2"/>
  <c r="P33" i="2"/>
  <c r="R33" i="2" s="1"/>
  <c r="O33" i="2"/>
  <c r="P72" i="2"/>
  <c r="O72" i="2"/>
  <c r="N72" i="2"/>
  <c r="O74" i="2"/>
  <c r="P74" i="2"/>
  <c r="R74" i="2" s="1"/>
  <c r="N74" i="2"/>
  <c r="P46" i="2"/>
  <c r="N50" i="2"/>
  <c r="O55" i="2"/>
  <c r="N38" i="2"/>
  <c r="N61" i="2"/>
  <c r="O40" i="2"/>
  <c r="P49" i="2"/>
  <c r="O39" i="2"/>
  <c r="O52" i="2"/>
  <c r="P62" i="2"/>
  <c r="R62" i="2" s="1"/>
  <c r="P58" i="2"/>
  <c r="P63" i="2"/>
  <c r="R63" i="2" s="1"/>
  <c r="O6" i="2"/>
  <c r="P6" i="2"/>
  <c r="R6" i="2" s="1"/>
  <c r="N6" i="2"/>
  <c r="O8" i="2"/>
  <c r="P8" i="2"/>
  <c r="R8" i="2" s="1"/>
  <c r="N8" i="2"/>
  <c r="O14" i="2"/>
  <c r="P14" i="2"/>
  <c r="R14" i="2" s="1"/>
  <c r="N14" i="2"/>
  <c r="P23" i="2"/>
  <c r="R23" i="2" s="1"/>
  <c r="N23" i="2"/>
  <c r="O23" i="2"/>
  <c r="O32" i="2"/>
  <c r="N32" i="2"/>
  <c r="P32" i="2"/>
  <c r="R32" i="2" s="1"/>
  <c r="O16" i="2"/>
  <c r="P16" i="2"/>
  <c r="R16" i="2" s="1"/>
  <c r="N18" i="2"/>
  <c r="P18" i="2"/>
  <c r="R18" i="2" s="1"/>
  <c r="O18" i="2"/>
  <c r="N24" i="2"/>
  <c r="P24" i="2"/>
  <c r="R24" i="2" s="1"/>
  <c r="O24" i="2"/>
  <c r="P31" i="2"/>
  <c r="R31" i="2" s="1"/>
  <c r="N31" i="2"/>
  <c r="O31" i="2"/>
  <c r="O50" i="2"/>
  <c r="P60" i="2"/>
  <c r="P42" i="2"/>
  <c r="R42" i="2" s="1"/>
  <c r="N40" i="2"/>
  <c r="P57" i="2"/>
  <c r="P45" i="2"/>
  <c r="P9" i="2"/>
  <c r="R9" i="2" s="1"/>
  <c r="O9" i="2"/>
  <c r="N9" i="2"/>
  <c r="R39" i="2"/>
  <c r="R41" i="2"/>
  <c r="R43" i="2"/>
  <c r="R78" i="2" l="1"/>
  <c r="R76" i="2"/>
</calcChain>
</file>

<file path=xl/sharedStrings.xml><?xml version="1.0" encoding="utf-8"?>
<sst xmlns="http://schemas.openxmlformats.org/spreadsheetml/2006/main" count="148" uniqueCount="88">
  <si>
    <t>Služba</t>
  </si>
  <si>
    <t xml:space="preserve">Merná jednotka </t>
  </si>
  <si>
    <t>Total</t>
  </si>
  <si>
    <t>1 mesiac</t>
  </si>
  <si>
    <t>12 mesiacov</t>
  </si>
  <si>
    <t>24 mesiacov</t>
  </si>
  <si>
    <t>Vyhodnocovaná ponuka</t>
  </si>
  <si>
    <t>eur bez DPH</t>
  </si>
  <si>
    <t>20% DPH</t>
  </si>
  <si>
    <t>eur s DPH</t>
  </si>
  <si>
    <t>Zriadenie VPS</t>
  </si>
  <si>
    <t>služba</t>
  </si>
  <si>
    <t>Zriadenie nástroja na manažovanie VPS</t>
  </si>
  <si>
    <t>Presun súčasných telefónnych čísiel do VPS</t>
  </si>
  <si>
    <t>SIM</t>
  </si>
  <si>
    <t>Mesačný poplatok za SIM kartu zaradenú do VPS</t>
  </si>
  <si>
    <t>Mesačný poplatok za podrobný výpis hovorov na SIM</t>
  </si>
  <si>
    <t>*po prečerpaní voľného objemu dát sa zníži prenosová rýchlosť, bez ďalšieho spoplatňovania prenesených dát</t>
  </si>
  <si>
    <t>Mesačný poplatok za SMS SIM kartu s predplateným objemom min. 2000 SMS</t>
  </si>
  <si>
    <t>Volania v rámci VPS v silnej a v slabej prevádzke</t>
  </si>
  <si>
    <t>minúta / mesiac</t>
  </si>
  <si>
    <t>Volania do Orange v silnej a v slabej prevádzke</t>
  </si>
  <si>
    <t>Volania do Slovak Telekom v silnej a v slabej prevádzke</t>
  </si>
  <si>
    <t>Volania do O2 v silnej a v slabej prevádzke</t>
  </si>
  <si>
    <t>Volania do iných mobilných sietí v SR v silnej a v slabej prevádzke</t>
  </si>
  <si>
    <t>Volania do pevných sietí v SR v silnej a v slabej prevádzke</t>
  </si>
  <si>
    <t>Medzinárodné hlasové volania zo SR do sietí zahraničných operátorov v členských štátoch EÚ</t>
  </si>
  <si>
    <t>Roamingové hlasové volania prichádzajúce - Zóna 1</t>
  </si>
  <si>
    <t>Roamingové hlasové volania prichádzajúce - Zóna 2</t>
  </si>
  <si>
    <t>Roamingové hlasové volania prichádzajúce - Zóna 3</t>
  </si>
  <si>
    <t>Roamingové hlasové volania prichádzajúce - Zóna 4</t>
  </si>
  <si>
    <t>Roamingové hlasové volania odchádzajúce - Zóna 1</t>
  </si>
  <si>
    <t>Roamingové hlasové volania odchádzajúce - Zóna 2</t>
  </si>
  <si>
    <t>Roamingové hlasové volania odchádzajúce - Zóna 3</t>
  </si>
  <si>
    <t>Roamingové hlasové volania odchádzajúce - Zóna 4</t>
  </si>
  <si>
    <t>SMS do mobilnej a pevnej siete uchádzača</t>
  </si>
  <si>
    <t>kus / mesiac</t>
  </si>
  <si>
    <t>SMS do mobilnej a pevnej siete ostatných operátorov v SR</t>
  </si>
  <si>
    <t>Medzinárodné SMS zo SR do sietí zahraničných operátorov v členských štátoch EÚ</t>
  </si>
  <si>
    <t>Roaming SMS</t>
  </si>
  <si>
    <t>MMS do mobilnej a pevnej siete uchádzača</t>
  </si>
  <si>
    <t>MMS do mobilnej a pevnej siete ostatných operátorov v SR</t>
  </si>
  <si>
    <t>Medzinárodné MMS zo SR do sietí zahraničných operátorov v členských štátoch EÚ</t>
  </si>
  <si>
    <t>Roaming MMS</t>
  </si>
  <si>
    <t>Aktivácia a výmena SIM</t>
  </si>
  <si>
    <t>Poskytovanie PUK, PIN2 a PUK2 kódu</t>
  </si>
  <si>
    <t>Zablokovanie a odblokovanie SIM</t>
  </si>
  <si>
    <t>Dočasné prerušenie poskytovania služieb na SIM</t>
  </si>
  <si>
    <t>Zmena programu na SIM</t>
  </si>
  <si>
    <t>Aktivácia služieb CLIP, CLIR</t>
  </si>
  <si>
    <t>Odkazová služba</t>
  </si>
  <si>
    <r>
      <t>Pravidelný poplatok (1 mesiac)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</si>
  <si>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Mesačný poplatok za zdieľaný dátový pool s predplateným objemom dát min. 1TB*</t>
  </si>
  <si>
    <t>kus</t>
  </si>
  <si>
    <t>Vymedzenie číselnej rady pre 2.000 čísel VPS</t>
  </si>
  <si>
    <t>Zriadenie brány medzi VPS a PABX</t>
  </si>
  <si>
    <r>
      <rPr>
        <vertAlign val="superscript"/>
        <sz val="8"/>
        <color theme="1"/>
        <rFont val="Calibri"/>
        <family val="2"/>
        <charset val="238"/>
        <scheme val="minor"/>
      </rPr>
      <t>1</t>
    </r>
    <r>
      <rPr>
        <sz val="8"/>
        <color theme="1"/>
        <rFont val="Calibri"/>
        <family val="2"/>
        <charset val="238"/>
        <scheme val="minor"/>
      </rPr>
      <t>Uvedené čísla vychádzajú z aktuálneho stavu, slúžia na výpočet výšky rámca a nie sú pre Účastníka nijako záväzné. Číslo 1 uvedené červenou farbou predstavuje jednotkovú cenu alebo zľavu a nevypovedá o plánovanom množstve objednanej služby.</t>
    </r>
  </si>
  <si>
    <r>
      <rPr>
        <vertAlign val="superscript"/>
        <sz val="8"/>
        <color theme="1"/>
        <rFont val="Calibri"/>
        <family val="2"/>
        <charset val="238"/>
        <scheme val="minor"/>
      </rPr>
      <t>2</t>
    </r>
    <r>
      <rPr>
        <sz val="8"/>
        <color theme="1"/>
        <rFont val="Calibri"/>
        <family val="2"/>
        <charset val="238"/>
        <scheme val="minor"/>
      </rPr>
      <t>POZOR, je potrebné rozlišovať medzi jednorazovým poplatkom a pravidelným poplatkom!</t>
    </r>
  </si>
  <si>
    <r>
      <t>Počet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</si>
  <si>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r>
      <t>Jednorazový poplatok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</si>
  <si>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Total:</t>
  </si>
  <si>
    <t>s DPH</t>
  </si>
  <si>
    <t>bez DPH</t>
  </si>
  <si>
    <t xml:space="preserve">Aktivácia služby Mail-To-SMS </t>
  </si>
  <si>
    <t>POZOR, všetky zelené polia musia byť vyplnené cenou ( &gt;= 0,0000 eur bez DPH)!</t>
  </si>
  <si>
    <t>Zabezpečenie pokrytia signálom v sieti uchádzača</t>
  </si>
  <si>
    <t>Mesačný poplatok za neobmedzené volania v rámci VPS</t>
  </si>
  <si>
    <t>Mesačný poplatok za neobmedzené volania v rámci VPS a operátora</t>
  </si>
  <si>
    <t>Mesačný poplatok za neobmedzené volania v rámci VPS a všetkých sietí SR</t>
  </si>
  <si>
    <t>Mesačný poplatok za dátovú SIM kartu s predplateným objemom dát min. 6000 MB*</t>
  </si>
  <si>
    <t>Mesačný poplatok za dátovú SIM kartu s predplateným objemom dát min. 12000 MB*</t>
  </si>
  <si>
    <t>Mesačný poplatok za dátovú SIM kartu s predplateným objemom dát min. 24000 MB*</t>
  </si>
  <si>
    <t>Mesačný poplatok za dátovú SIM kartu s predplateným objemom dát min. 36000 MB*</t>
  </si>
  <si>
    <t>Mesačný poplatok za dátový balíček k hlasovej SIM karte s neobmedzeným internetom s min. objemom 6000 MB*</t>
  </si>
  <si>
    <t xml:space="preserve">Mesačný poplatok za dátový balíček k hlasovej SIM karte s neobmedzeným internetom s min. objemom 12000 MB* </t>
  </si>
  <si>
    <t>Mesačný poplatok za dátový balíček k hlasovej SIM karte s neobmedzeným internetom s min. objemom 2000 MB*</t>
  </si>
  <si>
    <t>Mesačný poplatok za neobmedzené volania do všetkých sietí SR, neobmedzené SMS/MMS v SR a mobilné dáta min. 12000 MB</t>
  </si>
  <si>
    <t>Mesačný poplatok za neobmedzené volania do všetkých sietí SR a EU, neobmedzené SMS/MMS v SR a EU a mobilné dáta min. 12000 MB</t>
  </si>
  <si>
    <t>Mesačný poplatok za SMS/MMS balíček k hlasovej SIM karte v počte 100 SMS/MMS *</t>
  </si>
  <si>
    <t>Mesačný poplatok za SMS/MMS balíček k hlasovej SIM karte v počte 200 SMS/MMS *</t>
  </si>
  <si>
    <t>Mesačný poplatok za SMS/MMS balíček k hlasovej SIM karte v počte 500 SMS/MMS *</t>
  </si>
  <si>
    <t>Licencie Samsung Knox</t>
  </si>
  <si>
    <t xml:space="preserve">kus </t>
  </si>
  <si>
    <r>
      <t xml:space="preserve">V zmysle oznámenia o vyhlásení vereného obstarávania, bodu IV.2.6): </t>
    </r>
    <r>
      <rPr>
        <b/>
        <u/>
        <sz val="8.5"/>
        <color rgb="FFFF0000"/>
        <rFont val="Calibri"/>
        <family val="2"/>
        <charset val="238"/>
        <scheme val="minor"/>
      </rPr>
      <t>Je minimálna lehota, počas ktorej sú ponuky uchádzačov viazané stanovená do: 31.7.2021</t>
    </r>
  </si>
  <si>
    <t>Kritérium č. 2: Navrhovaná hodnota hardware budgetu vyjadrená v EUR bez DPH</t>
  </si>
  <si>
    <t>Kritérium č. 1: Navrhovaná celková zmluvná cena za predpokladaný rozsah plnenia poskytovaných služieb vyjadrená v EUR bez DPH</t>
  </si>
  <si>
    <t>V ................................., dňa .........................</t>
  </si>
  <si>
    <t>................................... 
Podpis oprávnenej osoby za uchádzača
(Meno a priezvisko)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</si>
</sst>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\ &quot;EUR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8.5"/>
      <color rgb="FFFF0000"/>
      <name val="Calibri"/>
      <family val="2"/>
      <charset val="238"/>
      <scheme val="minor"/>
    </font>
    <font>
      <b/>
      <u/>
      <sz val="8.5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0" fontId="3" fillId="0" borderId="0" xfId="0" applyFont="1" applyFill="1" applyProtection="1"/>
    <xf numFmtId="0" fontId="0" fillId="0" borderId="0" xfId="0" applyFill="1" applyProtection="1"/>
    <xf numFmtId="0" fontId="0" fillId="0" borderId="0" xfId="0" applyAlignment="1" applyProtection="1">
      <alignment wrapText="1"/>
    </xf>
    <xf numFmtId="0" fontId="3" fillId="0" borderId="0" xfId="0" applyFo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3" xfId="0" applyBorder="1" applyProtection="1"/>
    <xf numFmtId="0" fontId="0" fillId="0" borderId="4" xfId="0" applyBorder="1" applyProtection="1"/>
    <xf numFmtId="4" fontId="0" fillId="0" borderId="3" xfId="0" applyNumberFormat="1" applyBorder="1" applyProtection="1"/>
    <xf numFmtId="164" fontId="0" fillId="0" borderId="0" xfId="0" applyNumberFormat="1" applyFill="1" applyBorder="1" applyProtection="1"/>
    <xf numFmtId="4" fontId="0" fillId="0" borderId="4" xfId="0" applyNumberFormat="1" applyBorder="1" applyProtection="1"/>
    <xf numFmtId="165" fontId="3" fillId="0" borderId="0" xfId="0" applyNumberFormat="1" applyFont="1" applyFill="1" applyBorder="1" applyProtection="1"/>
    <xf numFmtId="0" fontId="0" fillId="0" borderId="10" xfId="0" applyBorder="1" applyProtection="1"/>
    <xf numFmtId="0" fontId="0" fillId="0" borderId="11" xfId="0" applyBorder="1" applyProtection="1"/>
    <xf numFmtId="4" fontId="0" fillId="0" borderId="10" xfId="0" applyNumberFormat="1" applyBorder="1" applyProtection="1"/>
    <xf numFmtId="4" fontId="0" fillId="0" borderId="11" xfId="0" applyNumberFormat="1" applyBorder="1" applyProtection="1"/>
    <xf numFmtId="0" fontId="4" fillId="0" borderId="0" xfId="0" applyFont="1" applyFill="1" applyBorder="1" applyProtection="1"/>
    <xf numFmtId="4" fontId="0" fillId="0" borderId="7" xfId="0" applyNumberFormat="1" applyBorder="1" applyProtection="1"/>
    <xf numFmtId="4" fontId="0" fillId="0" borderId="8" xfId="0" applyNumberFormat="1" applyBorder="1" applyProtection="1"/>
    <xf numFmtId="164" fontId="3" fillId="0" borderId="0" xfId="0" applyNumberFormat="1" applyFont="1" applyFill="1" applyProtection="1"/>
    <xf numFmtId="4" fontId="0" fillId="0" borderId="0" xfId="0" applyNumberFormat="1" applyProtection="1"/>
    <xf numFmtId="164" fontId="3" fillId="0" borderId="2" xfId="0" applyNumberFormat="1" applyFont="1" applyFill="1" applyBorder="1" applyProtection="1"/>
    <xf numFmtId="164" fontId="3" fillId="0" borderId="6" xfId="0" applyNumberFormat="1" applyFont="1" applyFill="1" applyBorder="1" applyProtection="1"/>
    <xf numFmtId="0" fontId="5" fillId="0" borderId="0" xfId="0" applyFont="1" applyFill="1" applyBorder="1" applyProtection="1"/>
    <xf numFmtId="164" fontId="3" fillId="0" borderId="9" xfId="0" applyNumberFormat="1" applyFont="1" applyFill="1" applyBorder="1" applyProtection="1"/>
    <xf numFmtId="4" fontId="0" fillId="0" borderId="0" xfId="0" applyNumberFormat="1" applyFill="1" applyProtection="1"/>
    <xf numFmtId="0" fontId="4" fillId="0" borderId="0" xfId="0" applyFont="1" applyProtection="1"/>
    <xf numFmtId="0" fontId="0" fillId="0" borderId="0" xfId="0" applyFont="1" applyAlignment="1" applyProtection="1"/>
    <xf numFmtId="0" fontId="4" fillId="0" borderId="0" xfId="0" applyFont="1" applyFill="1" applyProtection="1"/>
    <xf numFmtId="165" fontId="7" fillId="0" borderId="0" xfId="0" applyNumberFormat="1" applyFont="1" applyFill="1" applyBorder="1" applyProtection="1"/>
    <xf numFmtId="164" fontId="3" fillId="0" borderId="0" xfId="0" applyNumberFormat="1" applyFont="1" applyFill="1" applyAlignment="1" applyProtection="1"/>
    <xf numFmtId="164" fontId="0" fillId="0" borderId="0" xfId="0" applyNumberFormat="1" applyFill="1" applyAlignment="1" applyProtection="1"/>
    <xf numFmtId="164" fontId="0" fillId="0" borderId="0" xfId="0" applyNumberFormat="1" applyFill="1" applyBorder="1" applyAlignment="1" applyProtection="1"/>
    <xf numFmtId="0" fontId="5" fillId="0" borderId="0" xfId="0" applyFont="1" applyAlignment="1" applyProtection="1">
      <alignment wrapText="1"/>
    </xf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wrapText="1"/>
    </xf>
    <xf numFmtId="0" fontId="6" fillId="0" borderId="0" xfId="0" applyFont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Protection="1"/>
    <xf numFmtId="0" fontId="11" fillId="0" borderId="0" xfId="0" applyFont="1" applyFill="1" applyAlignment="1" applyProtection="1">
      <alignment horizontal="left" vertical="top"/>
    </xf>
    <xf numFmtId="0" fontId="3" fillId="0" borderId="0" xfId="0" applyFont="1" applyAlignment="1" applyProtection="1">
      <alignment wrapText="1"/>
    </xf>
    <xf numFmtId="0" fontId="3" fillId="2" borderId="13" xfId="0" applyFont="1" applyFill="1" applyBorder="1" applyProtection="1"/>
    <xf numFmtId="164" fontId="3" fillId="2" borderId="2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0" fillId="0" borderId="0" xfId="0" applyFill="1" applyAlignment="1" applyProtection="1">
      <alignment horizontal="right"/>
    </xf>
    <xf numFmtId="164" fontId="3" fillId="2" borderId="14" xfId="0" applyNumberFormat="1" applyFont="1" applyFill="1" applyBorder="1" applyProtection="1">
      <protection locked="0"/>
    </xf>
    <xf numFmtId="4" fontId="0" fillId="0" borderId="15" xfId="0" applyNumberFormat="1" applyBorder="1" applyProtection="1"/>
    <xf numFmtId="4" fontId="0" fillId="0" borderId="16" xfId="0" applyNumberFormat="1" applyBorder="1" applyProtection="1"/>
    <xf numFmtId="0" fontId="1" fillId="0" borderId="0" xfId="0" applyFont="1" applyFill="1" applyProtection="1"/>
    <xf numFmtId="0" fontId="13" fillId="0" borderId="0" xfId="0" applyFont="1" applyFill="1" applyAlignment="1" applyProtection="1">
      <alignment wrapText="1"/>
    </xf>
    <xf numFmtId="0" fontId="11" fillId="0" borderId="0" xfId="0" applyFont="1" applyFill="1" applyBorder="1" applyProtection="1"/>
    <xf numFmtId="4" fontId="2" fillId="0" borderId="1" xfId="0" applyNumberFormat="1" applyFont="1" applyBorder="1" applyProtection="1"/>
    <xf numFmtId="4" fontId="2" fillId="0" borderId="21" xfId="0" applyNumberFormat="1" applyFont="1" applyBorder="1" applyProtection="1"/>
    <xf numFmtId="0" fontId="0" fillId="0" borderId="22" xfId="0" applyBorder="1" applyAlignment="1" applyProtection="1">
      <alignment wrapText="1"/>
    </xf>
    <xf numFmtId="0" fontId="0" fillId="0" borderId="24" xfId="0" applyBorder="1" applyAlignment="1" applyProtection="1">
      <alignment wrapText="1"/>
    </xf>
    <xf numFmtId="0" fontId="0" fillId="0" borderId="18" xfId="0" applyBorder="1" applyProtection="1"/>
    <xf numFmtId="0" fontId="0" fillId="0" borderId="20" xfId="0" applyBorder="1" applyProtection="1"/>
    <xf numFmtId="0" fontId="0" fillId="0" borderId="1" xfId="0" applyBorder="1" applyProtection="1"/>
    <xf numFmtId="0" fontId="0" fillId="0" borderId="21" xfId="0" applyBorder="1" applyProtection="1"/>
    <xf numFmtId="0" fontId="0" fillId="0" borderId="5" xfId="0" applyBorder="1" applyProtection="1"/>
    <xf numFmtId="0" fontId="0" fillId="5" borderId="0" xfId="0" applyFill="1" applyProtection="1"/>
    <xf numFmtId="0" fontId="5" fillId="5" borderId="0" xfId="0" applyFont="1" applyFill="1" applyBorder="1" applyProtection="1"/>
    <xf numFmtId="164" fontId="3" fillId="5" borderId="2" xfId="0" applyNumberFormat="1" applyFont="1" applyFill="1" applyBorder="1" applyProtection="1"/>
    <xf numFmtId="4" fontId="0" fillId="5" borderId="3" xfId="0" applyNumberFormat="1" applyFill="1" applyBorder="1" applyProtection="1"/>
    <xf numFmtId="4" fontId="0" fillId="5" borderId="4" xfId="0" applyNumberFormat="1" applyFill="1" applyBorder="1" applyProtection="1"/>
    <xf numFmtId="164" fontId="0" fillId="5" borderId="0" xfId="0" applyNumberFormat="1" applyFill="1" applyBorder="1" applyProtection="1"/>
    <xf numFmtId="0" fontId="0" fillId="5" borderId="0" xfId="0" applyFill="1" applyBorder="1" applyProtection="1"/>
    <xf numFmtId="164" fontId="3" fillId="5" borderId="9" xfId="0" applyNumberFormat="1" applyFont="1" applyFill="1" applyBorder="1" applyProtection="1"/>
    <xf numFmtId="4" fontId="0" fillId="5" borderId="10" xfId="0" applyNumberFormat="1" applyFill="1" applyBorder="1" applyProtection="1"/>
    <xf numFmtId="4" fontId="0" fillId="5" borderId="11" xfId="0" applyNumberFormat="1" applyFill="1" applyBorder="1" applyProtection="1"/>
    <xf numFmtId="0" fontId="0" fillId="0" borderId="0" xfId="0" applyBorder="1" applyAlignment="1" applyProtection="1">
      <alignment wrapText="1"/>
    </xf>
    <xf numFmtId="0" fontId="0" fillId="0" borderId="0" xfId="0" applyBorder="1" applyProtection="1"/>
    <xf numFmtId="0" fontId="0" fillId="0" borderId="0" xfId="0" applyFont="1" applyBorder="1" applyProtection="1"/>
    <xf numFmtId="164" fontId="3" fillId="0" borderId="0" xfId="0" applyNumberFormat="1" applyFont="1" applyFill="1" applyBorder="1" applyProtection="1"/>
    <xf numFmtId="4" fontId="0" fillId="0" borderId="0" xfId="0" applyNumberFormat="1" applyBorder="1" applyProtection="1"/>
    <xf numFmtId="164" fontId="3" fillId="0" borderId="12" xfId="0" applyNumberFormat="1" applyFont="1" applyFill="1" applyBorder="1" applyProtection="1"/>
    <xf numFmtId="4" fontId="0" fillId="0" borderId="27" xfId="0" applyNumberFormat="1" applyBorder="1" applyProtection="1"/>
    <xf numFmtId="4" fontId="0" fillId="0" borderId="28" xfId="0" applyNumberFormat="1" applyBorder="1" applyProtection="1"/>
    <xf numFmtId="164" fontId="3" fillId="2" borderId="12" xfId="0" applyNumberFormat="1" applyFont="1" applyFill="1" applyBorder="1" applyProtection="1">
      <protection locked="0"/>
    </xf>
    <xf numFmtId="0" fontId="10" fillId="0" borderId="0" xfId="0" applyFont="1" applyFill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0" fillId="0" borderId="25" xfId="0" applyBorder="1" applyAlignment="1" applyProtection="1">
      <alignment wrapText="1"/>
    </xf>
    <xf numFmtId="0" fontId="4" fillId="0" borderId="19" xfId="0" applyFont="1" applyBorder="1" applyProtection="1"/>
    <xf numFmtId="0" fontId="0" fillId="0" borderId="0" xfId="0" applyFill="1" applyBorder="1" applyAlignment="1" applyProtection="1">
      <alignment wrapText="1"/>
    </xf>
    <xf numFmtId="4" fontId="0" fillId="0" borderId="0" xfId="0" applyNumberFormat="1" applyFill="1" applyBorder="1" applyProtection="1"/>
    <xf numFmtId="4" fontId="2" fillId="0" borderId="0" xfId="0" applyNumberFormat="1" applyFont="1" applyFill="1" applyBorder="1" applyProtection="1"/>
    <xf numFmtId="4" fontId="2" fillId="0" borderId="5" xfId="0" applyNumberFormat="1" applyFont="1" applyBorder="1" applyProtection="1"/>
    <xf numFmtId="0" fontId="0" fillId="5" borderId="29" xfId="0" applyFill="1" applyBorder="1" applyAlignment="1" applyProtection="1">
      <alignment wrapText="1"/>
    </xf>
    <xf numFmtId="0" fontId="0" fillId="0" borderId="13" xfId="0" applyBorder="1" applyProtection="1"/>
    <xf numFmtId="0" fontId="0" fillId="0" borderId="30" xfId="0" applyBorder="1" applyProtection="1"/>
    <xf numFmtId="4" fontId="2" fillId="0" borderId="13" xfId="0" applyNumberFormat="1" applyFont="1" applyBorder="1" applyProtection="1"/>
    <xf numFmtId="164" fontId="3" fillId="5" borderId="0" xfId="0" applyNumberFormat="1" applyFont="1" applyFill="1" applyBorder="1" applyProtection="1"/>
    <xf numFmtId="0" fontId="3" fillId="0" borderId="2" xfId="0" applyFont="1" applyFill="1" applyBorder="1" applyProtection="1"/>
    <xf numFmtId="0" fontId="3" fillId="0" borderId="9" xfId="0" applyFont="1" applyFill="1" applyBorder="1" applyProtection="1"/>
    <xf numFmtId="165" fontId="3" fillId="3" borderId="13" xfId="0" applyNumberFormat="1" applyFont="1" applyFill="1" applyBorder="1" applyProtection="1">
      <protection locked="0"/>
    </xf>
    <xf numFmtId="165" fontId="3" fillId="3" borderId="13" xfId="0" applyNumberFormat="1" applyFont="1" applyFill="1" applyBorder="1" applyProtection="1">
      <protection locked="0" hidden="1"/>
    </xf>
    <xf numFmtId="0" fontId="3" fillId="4" borderId="1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wrapText="1"/>
    </xf>
    <xf numFmtId="0" fontId="0" fillId="5" borderId="24" xfId="0" applyFill="1" applyBorder="1" applyAlignment="1" applyProtection="1">
      <alignment wrapText="1"/>
    </xf>
    <xf numFmtId="0" fontId="4" fillId="0" borderId="20" xfId="0" applyFont="1" applyBorder="1" applyProtection="1"/>
    <xf numFmtId="0" fontId="5" fillId="0" borderId="19" xfId="0" applyFont="1" applyBorder="1" applyProtection="1"/>
    <xf numFmtId="0" fontId="0" fillId="5" borderId="1" xfId="0" applyFill="1" applyBorder="1" applyProtection="1"/>
    <xf numFmtId="0" fontId="0" fillId="5" borderId="21" xfId="0" applyFill="1" applyBorder="1" applyProtection="1"/>
    <xf numFmtId="0" fontId="4" fillId="5" borderId="21" xfId="0" applyFont="1" applyFill="1" applyBorder="1" applyProtection="1"/>
    <xf numFmtId="0" fontId="4" fillId="0" borderId="21" xfId="0" applyFont="1" applyBorder="1" applyProtection="1"/>
    <xf numFmtId="0" fontId="5" fillId="0" borderId="5" xfId="0" applyFont="1" applyBorder="1" applyProtection="1"/>
    <xf numFmtId="0" fontId="0" fillId="0" borderId="18" xfId="0" applyFont="1" applyBorder="1" applyProtection="1"/>
    <xf numFmtId="0" fontId="0" fillId="0" borderId="20" xfId="0" applyFont="1" applyBorder="1" applyProtection="1"/>
    <xf numFmtId="0" fontId="0" fillId="0" borderId="19" xfId="0" applyFont="1" applyBorder="1" applyProtection="1"/>
    <xf numFmtId="0" fontId="5" fillId="0" borderId="18" xfId="0" applyFont="1" applyBorder="1" applyProtection="1"/>
    <xf numFmtId="0" fontId="5" fillId="0" borderId="20" xfId="0" applyFont="1" applyBorder="1" applyProtection="1"/>
    <xf numFmtId="0" fontId="4" fillId="0" borderId="18" xfId="0" applyFont="1" applyBorder="1" applyProtection="1"/>
    <xf numFmtId="0" fontId="0" fillId="0" borderId="23" xfId="0" applyBorder="1" applyAlignment="1" applyProtection="1">
      <alignment wrapText="1"/>
    </xf>
    <xf numFmtId="0" fontId="5" fillId="0" borderId="26" xfId="0" applyFont="1" applyBorder="1" applyProtection="1"/>
    <xf numFmtId="0" fontId="0" fillId="5" borderId="19" xfId="0" applyFill="1" applyBorder="1" applyProtection="1"/>
    <xf numFmtId="0" fontId="0" fillId="0" borderId="17" xfId="0" applyBorder="1" applyProtection="1"/>
    <xf numFmtId="0" fontId="0" fillId="0" borderId="29" xfId="0" applyBorder="1" applyAlignment="1" applyProtection="1">
      <alignment wrapText="1"/>
    </xf>
    <xf numFmtId="0" fontId="4" fillId="0" borderId="25" xfId="0" applyFont="1" applyBorder="1" applyAlignment="1" applyProtection="1">
      <alignment wrapText="1"/>
    </xf>
    <xf numFmtId="0" fontId="18" fillId="0" borderId="0" xfId="0" applyFont="1" applyBorder="1" applyAlignment="1" applyProtection="1">
      <alignment horizontal="right" vertical="center" wrapText="1"/>
    </xf>
    <xf numFmtId="0" fontId="18" fillId="0" borderId="0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wrapText="1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14" fillId="4" borderId="22" xfId="0" applyFont="1" applyFill="1" applyBorder="1" applyAlignment="1" applyProtection="1">
      <alignment horizontal="center" vertical="center" wrapText="1"/>
    </xf>
    <xf numFmtId="0" fontId="14" fillId="4" borderId="23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 wrapText="1"/>
    </xf>
    <xf numFmtId="0" fontId="14" fillId="4" borderId="18" xfId="0" applyFont="1" applyFill="1" applyBorder="1" applyAlignment="1" applyProtection="1">
      <alignment horizontal="center" vertical="center" wrapText="1"/>
    </xf>
    <xf numFmtId="0" fontId="14" fillId="4" borderId="26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left"/>
    </xf>
    <xf numFmtId="164" fontId="3" fillId="2" borderId="31" xfId="0" applyNumberFormat="1" applyFont="1" applyFill="1" applyBorder="1" applyProtection="1">
      <protection locked="0"/>
    </xf>
    <xf numFmtId="4" fontId="0" fillId="0" borderId="32" xfId="0" applyNumberFormat="1" applyBorder="1" applyProtection="1"/>
    <xf numFmtId="4" fontId="0" fillId="0" borderId="33" xfId="0" applyNumberFormat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2255D"/>
      <color rgb="FFF892AD"/>
      <color rgb="FFFCC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B1:HY122"/>
  <sheetViews>
    <sheetView tabSelected="1" zoomScale="40" zoomScaleNormal="40" workbookViewId="0">
      <pane ySplit="4" topLeftCell="A5" activePane="bottomLeft" state="frozen"/>
      <selection pane="bottomLeft" activeCell="B3" sqref="B3:B4"/>
    </sheetView>
  </sheetViews>
  <sheetFormatPr defaultColWidth="9.1796875" defaultRowHeight="14.5" x14ac:dyDescent="0.35"/>
  <cols>
    <col min="1" max="1" width="3.26953125" style="32" customWidth="1"/>
    <col min="2" max="2" width="83.26953125" style="40" customWidth="1"/>
    <col min="3" max="3" width="16.26953125" style="32" bestFit="1" customWidth="1"/>
    <col min="4" max="4" width="11.6328125" style="32" customWidth="1"/>
    <col min="5" max="5" width="0.7265625" style="20" customWidth="1"/>
    <col min="6" max="6" width="12.54296875" style="38" customWidth="1"/>
    <col min="7" max="9" width="12.54296875" style="32" customWidth="1"/>
    <col min="10" max="10" width="1" style="20" customWidth="1"/>
    <col min="11" max="11" width="15.08984375" style="38" customWidth="1"/>
    <col min="12" max="16" width="16.1796875" style="32" customWidth="1"/>
    <col min="17" max="17" width="0.81640625" style="20" customWidth="1"/>
    <col min="18" max="18" width="22.26953125" style="38" customWidth="1"/>
    <col min="19" max="16384" width="9.1796875" style="32"/>
  </cols>
  <sheetData>
    <row r="1" spans="2:233" s="1" customFormat="1" ht="15" thickBot="1" x14ac:dyDescent="0.4">
      <c r="B1" s="45"/>
      <c r="E1" s="2"/>
      <c r="F1" s="3"/>
      <c r="I1" s="4"/>
      <c r="J1" s="2"/>
      <c r="K1" s="46"/>
      <c r="L1" s="54" t="s">
        <v>64</v>
      </c>
      <c r="M1" s="4"/>
      <c r="N1" s="4"/>
      <c r="O1" s="4"/>
      <c r="P1" s="4"/>
      <c r="Q1" s="2"/>
      <c r="R1" s="3"/>
      <c r="S1" s="4"/>
      <c r="T1" s="4"/>
      <c r="U1" s="4"/>
      <c r="V1" s="4"/>
    </row>
    <row r="2" spans="2:233" s="1" customFormat="1" ht="15" thickBot="1" x14ac:dyDescent="0.4">
      <c r="B2" s="5"/>
      <c r="E2" s="2"/>
      <c r="F2" s="3"/>
      <c r="I2" s="4"/>
      <c r="J2" s="2"/>
      <c r="K2" s="3"/>
      <c r="L2" s="4"/>
      <c r="M2" s="4"/>
      <c r="N2" s="4"/>
      <c r="O2" s="4"/>
      <c r="P2" s="4"/>
      <c r="Q2" s="2"/>
      <c r="R2" s="3"/>
      <c r="S2" s="4"/>
      <c r="T2" s="4"/>
      <c r="U2" s="4"/>
      <c r="V2" s="4"/>
    </row>
    <row r="3" spans="2:233" s="6" customFormat="1" ht="16.5" x14ac:dyDescent="0.35">
      <c r="B3" s="142" t="s">
        <v>0</v>
      </c>
      <c r="C3" s="144" t="s">
        <v>1</v>
      </c>
      <c r="D3" s="146" t="s">
        <v>58</v>
      </c>
      <c r="E3" s="7"/>
      <c r="F3" s="136" t="s">
        <v>59</v>
      </c>
      <c r="G3" s="137"/>
      <c r="H3" s="138"/>
      <c r="I3" s="111" t="s">
        <v>2</v>
      </c>
      <c r="J3" s="8"/>
      <c r="K3" s="139" t="s">
        <v>51</v>
      </c>
      <c r="L3" s="140"/>
      <c r="M3" s="141"/>
      <c r="N3" s="106" t="s">
        <v>3</v>
      </c>
      <c r="O3" s="106" t="s">
        <v>4</v>
      </c>
      <c r="P3" s="106" t="s">
        <v>5</v>
      </c>
      <c r="Q3" s="9"/>
      <c r="R3" s="106" t="s">
        <v>6</v>
      </c>
    </row>
    <row r="4" spans="2:233" s="6" customFormat="1" ht="15" thickBot="1" x14ac:dyDescent="0.4">
      <c r="B4" s="143"/>
      <c r="C4" s="145"/>
      <c r="D4" s="147"/>
      <c r="E4" s="7"/>
      <c r="F4" s="108" t="s">
        <v>7</v>
      </c>
      <c r="G4" s="109" t="s">
        <v>8</v>
      </c>
      <c r="H4" s="110" t="s">
        <v>9</v>
      </c>
      <c r="I4" s="107" t="s">
        <v>9</v>
      </c>
      <c r="J4" s="9"/>
      <c r="K4" s="108" t="s">
        <v>7</v>
      </c>
      <c r="L4" s="109" t="s">
        <v>8</v>
      </c>
      <c r="M4" s="110" t="s">
        <v>9</v>
      </c>
      <c r="N4" s="107" t="s">
        <v>9</v>
      </c>
      <c r="O4" s="107" t="s">
        <v>9</v>
      </c>
      <c r="P4" s="107" t="s">
        <v>9</v>
      </c>
      <c r="Q4" s="9"/>
      <c r="R4" s="107" t="s">
        <v>9</v>
      </c>
    </row>
    <row r="5" spans="2:233" s="1" customFormat="1" x14ac:dyDescent="0.35">
      <c r="B5" s="59" t="s">
        <v>10</v>
      </c>
      <c r="C5" s="63" t="s">
        <v>11</v>
      </c>
      <c r="D5" s="61">
        <v>1</v>
      </c>
      <c r="E5" s="2"/>
      <c r="F5" s="47">
        <v>0</v>
      </c>
      <c r="G5" s="12">
        <f>F5*0.2</f>
        <v>0</v>
      </c>
      <c r="H5" s="14">
        <f>F5*1.2</f>
        <v>0</v>
      </c>
      <c r="I5" s="57">
        <f>H5*D5</f>
        <v>0</v>
      </c>
      <c r="J5" s="13"/>
      <c r="K5" s="47">
        <v>0</v>
      </c>
      <c r="L5" s="12">
        <f>K5*0.2</f>
        <v>0</v>
      </c>
      <c r="M5" s="12">
        <f>K5*1.2</f>
        <v>0</v>
      </c>
      <c r="N5" s="12">
        <f t="shared" ref="N5:N11" si="0">D5*M5</f>
        <v>0</v>
      </c>
      <c r="O5" s="12">
        <f t="shared" ref="O5:O11" si="1">(D5*M5)*12</f>
        <v>0</v>
      </c>
      <c r="P5" s="14">
        <f t="shared" ref="P5:P11" si="2">(D5*M5)*24</f>
        <v>0</v>
      </c>
      <c r="Q5" s="2"/>
      <c r="R5" s="15">
        <f t="shared" ref="R5:R11" si="3">I5+P5</f>
        <v>0</v>
      </c>
    </row>
    <row r="6" spans="2:233" s="1" customFormat="1" x14ac:dyDescent="0.35">
      <c r="B6" s="60" t="s">
        <v>12</v>
      </c>
      <c r="C6" s="64" t="s">
        <v>11</v>
      </c>
      <c r="D6" s="62">
        <v>1</v>
      </c>
      <c r="E6" s="2"/>
      <c r="F6" s="48">
        <v>0</v>
      </c>
      <c r="G6" s="18">
        <f t="shared" ref="G6:G9" si="4">F6*0.2</f>
        <v>0</v>
      </c>
      <c r="H6" s="19">
        <f t="shared" ref="H6:H9" si="5">F6*1.2</f>
        <v>0</v>
      </c>
      <c r="I6" s="58">
        <f>H6*D6</f>
        <v>0</v>
      </c>
      <c r="J6" s="13"/>
      <c r="K6" s="48">
        <v>0</v>
      </c>
      <c r="L6" s="18">
        <f t="shared" ref="L6:L63" si="6">K6*0.2</f>
        <v>0</v>
      </c>
      <c r="M6" s="18">
        <f t="shared" ref="M6:M9" si="7">K6*1.2</f>
        <v>0</v>
      </c>
      <c r="N6" s="18">
        <f t="shared" si="0"/>
        <v>0</v>
      </c>
      <c r="O6" s="18">
        <f t="shared" si="1"/>
        <v>0</v>
      </c>
      <c r="P6" s="19">
        <f t="shared" si="2"/>
        <v>0</v>
      </c>
      <c r="Q6" s="2"/>
      <c r="R6" s="15">
        <f t="shared" si="3"/>
        <v>0</v>
      </c>
    </row>
    <row r="7" spans="2:233" s="1" customFormat="1" x14ac:dyDescent="0.35">
      <c r="B7" s="60" t="s">
        <v>55</v>
      </c>
      <c r="C7" s="64" t="s">
        <v>11</v>
      </c>
      <c r="D7" s="62">
        <v>1</v>
      </c>
      <c r="E7" s="2"/>
      <c r="F7" s="48">
        <v>0</v>
      </c>
      <c r="G7" s="18">
        <f t="shared" si="4"/>
        <v>0</v>
      </c>
      <c r="H7" s="19">
        <f t="shared" si="5"/>
        <v>0</v>
      </c>
      <c r="I7" s="58">
        <f>H7*D7</f>
        <v>0</v>
      </c>
      <c r="J7" s="13"/>
      <c r="K7" s="48">
        <v>0</v>
      </c>
      <c r="L7" s="18">
        <f t="shared" si="6"/>
        <v>0</v>
      </c>
      <c r="M7" s="18">
        <f t="shared" si="7"/>
        <v>0</v>
      </c>
      <c r="N7" s="18">
        <f t="shared" si="0"/>
        <v>0</v>
      </c>
      <c r="O7" s="18">
        <f t="shared" si="1"/>
        <v>0</v>
      </c>
      <c r="P7" s="19">
        <f t="shared" si="2"/>
        <v>0</v>
      </c>
      <c r="Q7" s="2"/>
      <c r="R7" s="15">
        <f t="shared" si="3"/>
        <v>0</v>
      </c>
    </row>
    <row r="8" spans="2:233" s="1" customFormat="1" x14ac:dyDescent="0.35">
      <c r="B8" s="60" t="s">
        <v>54</v>
      </c>
      <c r="C8" s="64" t="s">
        <v>11</v>
      </c>
      <c r="D8" s="62">
        <v>1</v>
      </c>
      <c r="E8" s="2"/>
      <c r="F8" s="48">
        <v>0</v>
      </c>
      <c r="G8" s="18">
        <f t="shared" si="4"/>
        <v>0</v>
      </c>
      <c r="H8" s="19">
        <f t="shared" si="5"/>
        <v>0</v>
      </c>
      <c r="I8" s="58">
        <f>H8*D8</f>
        <v>0</v>
      </c>
      <c r="J8" s="13"/>
      <c r="K8" s="48">
        <v>0</v>
      </c>
      <c r="L8" s="18">
        <f t="shared" si="6"/>
        <v>0</v>
      </c>
      <c r="M8" s="18">
        <f t="shared" si="7"/>
        <v>0</v>
      </c>
      <c r="N8" s="18">
        <f t="shared" si="0"/>
        <v>0</v>
      </c>
      <c r="O8" s="18">
        <f t="shared" si="1"/>
        <v>0</v>
      </c>
      <c r="P8" s="19">
        <f t="shared" si="2"/>
        <v>0</v>
      </c>
      <c r="Q8" s="2"/>
      <c r="R8" s="15">
        <f t="shared" si="3"/>
        <v>0</v>
      </c>
    </row>
    <row r="9" spans="2:233" s="1" customFormat="1" ht="15" thickBot="1" x14ac:dyDescent="0.4">
      <c r="B9" s="91" t="s">
        <v>13</v>
      </c>
      <c r="C9" s="65" t="s">
        <v>14</v>
      </c>
      <c r="D9" s="92">
        <v>1836</v>
      </c>
      <c r="E9" s="20"/>
      <c r="F9" s="49">
        <v>0</v>
      </c>
      <c r="G9" s="21">
        <f t="shared" si="4"/>
        <v>0</v>
      </c>
      <c r="H9" s="22">
        <f t="shared" si="5"/>
        <v>0</v>
      </c>
      <c r="I9" s="96">
        <f>H9*D9</f>
        <v>0</v>
      </c>
      <c r="J9" s="13"/>
      <c r="K9" s="49">
        <v>0</v>
      </c>
      <c r="L9" s="21">
        <f>K9*0.2</f>
        <v>0</v>
      </c>
      <c r="M9" s="21">
        <f t="shared" si="7"/>
        <v>0</v>
      </c>
      <c r="N9" s="21">
        <f t="shared" si="0"/>
        <v>0</v>
      </c>
      <c r="O9" s="21">
        <f t="shared" si="1"/>
        <v>0</v>
      </c>
      <c r="P9" s="22">
        <f t="shared" si="2"/>
        <v>0</v>
      </c>
      <c r="Q9" s="2"/>
      <c r="R9" s="15">
        <f t="shared" si="3"/>
        <v>0</v>
      </c>
    </row>
    <row r="10" spans="2:233" s="2" customFormat="1" ht="15" thickBot="1" x14ac:dyDescent="0.4">
      <c r="B10" s="93"/>
      <c r="D10" s="20"/>
      <c r="E10" s="20"/>
      <c r="F10" s="79"/>
      <c r="G10" s="94"/>
      <c r="H10" s="94"/>
      <c r="I10" s="95"/>
      <c r="J10" s="13"/>
      <c r="K10" s="79"/>
      <c r="L10" s="94"/>
      <c r="M10" s="94"/>
      <c r="N10" s="94"/>
      <c r="O10" s="94"/>
      <c r="P10" s="94"/>
      <c r="R10" s="15"/>
    </row>
    <row r="11" spans="2:233" s="1" customFormat="1" ht="15" thickBot="1" x14ac:dyDescent="0.4">
      <c r="B11" s="97" t="s">
        <v>65</v>
      </c>
      <c r="C11" s="98" t="s">
        <v>11</v>
      </c>
      <c r="D11" s="99">
        <v>1</v>
      </c>
      <c r="E11" s="20"/>
      <c r="F11" s="84">
        <v>0</v>
      </c>
      <c r="G11" s="82">
        <f t="shared" ref="G11" si="8">F11*0.2</f>
        <v>0</v>
      </c>
      <c r="H11" s="83">
        <f t="shared" ref="H11" si="9">F11*1.2</f>
        <v>0</v>
      </c>
      <c r="I11" s="100">
        <f>H11*D11</f>
        <v>0</v>
      </c>
      <c r="J11" s="13"/>
      <c r="K11" s="84">
        <v>0</v>
      </c>
      <c r="L11" s="82">
        <f t="shared" ref="L11" si="10">K11*0.2</f>
        <v>0</v>
      </c>
      <c r="M11" s="82">
        <f t="shared" ref="M11" si="11">K11*1.2</f>
        <v>0</v>
      </c>
      <c r="N11" s="82">
        <f t="shared" si="0"/>
        <v>0</v>
      </c>
      <c r="O11" s="82">
        <f t="shared" si="1"/>
        <v>0</v>
      </c>
      <c r="P11" s="83">
        <f t="shared" si="2"/>
        <v>0</v>
      </c>
      <c r="Q11" s="2"/>
      <c r="R11" s="15">
        <f t="shared" si="3"/>
        <v>0</v>
      </c>
    </row>
    <row r="12" spans="2:233" s="1" customFormat="1" ht="15" thickBot="1" x14ac:dyDescent="0.4">
      <c r="B12" s="5"/>
      <c r="E12" s="2"/>
      <c r="F12" s="23"/>
      <c r="G12" s="24"/>
      <c r="H12" s="24"/>
      <c r="I12" s="24"/>
      <c r="J12" s="13"/>
      <c r="K12" s="23"/>
      <c r="L12" s="24"/>
      <c r="M12" s="24"/>
      <c r="N12" s="24"/>
      <c r="O12" s="24"/>
      <c r="P12" s="24"/>
      <c r="Q12" s="2"/>
      <c r="R12" s="15"/>
    </row>
    <row r="13" spans="2:233" s="1" customFormat="1" x14ac:dyDescent="0.35">
      <c r="B13" s="59" t="s">
        <v>15</v>
      </c>
      <c r="C13" s="63" t="s">
        <v>14</v>
      </c>
      <c r="D13" s="63">
        <v>1836</v>
      </c>
      <c r="E13" s="2"/>
      <c r="F13" s="25"/>
      <c r="G13" s="12"/>
      <c r="H13" s="12"/>
      <c r="I13" s="14"/>
      <c r="J13" s="13"/>
      <c r="K13" s="47">
        <v>0</v>
      </c>
      <c r="L13" s="12">
        <f t="shared" si="6"/>
        <v>0</v>
      </c>
      <c r="M13" s="12">
        <f t="shared" ref="M13:M20" si="12">K13*1.2</f>
        <v>0</v>
      </c>
      <c r="N13" s="12">
        <f>D13*M13</f>
        <v>0</v>
      </c>
      <c r="O13" s="12">
        <f>(D13*M13)*12</f>
        <v>0</v>
      </c>
      <c r="P13" s="14">
        <f>(D13*M13)*24</f>
        <v>0</v>
      </c>
      <c r="Q13" s="2"/>
      <c r="R13" s="15">
        <f>I13+P13</f>
        <v>0</v>
      </c>
    </row>
    <row r="14" spans="2:233" s="1" customFormat="1" ht="15" thickBot="1" x14ac:dyDescent="0.4">
      <c r="B14" s="91" t="s">
        <v>16</v>
      </c>
      <c r="C14" s="65" t="s">
        <v>14</v>
      </c>
      <c r="D14" s="65">
        <v>1836</v>
      </c>
      <c r="E14" s="2"/>
      <c r="F14" s="26"/>
      <c r="G14" s="21"/>
      <c r="H14" s="21"/>
      <c r="I14" s="22"/>
      <c r="J14" s="13"/>
      <c r="K14" s="49">
        <v>0</v>
      </c>
      <c r="L14" s="21">
        <f t="shared" si="6"/>
        <v>0</v>
      </c>
      <c r="M14" s="21">
        <f t="shared" si="12"/>
        <v>0</v>
      </c>
      <c r="N14" s="21">
        <f>D14*M14</f>
        <v>0</v>
      </c>
      <c r="O14" s="21">
        <f>(D14*M14)*12</f>
        <v>0</v>
      </c>
      <c r="P14" s="22">
        <f>(D14*M14)*24</f>
        <v>0</v>
      </c>
      <c r="Q14" s="2"/>
      <c r="R14" s="15">
        <f>I14+P14</f>
        <v>0</v>
      </c>
    </row>
    <row r="15" spans="2:233" s="1" customFormat="1" ht="15" thickBot="1" x14ac:dyDescent="0.4">
      <c r="B15" s="5"/>
      <c r="E15" s="2"/>
      <c r="F15" s="23"/>
      <c r="G15" s="24"/>
      <c r="H15" s="24"/>
      <c r="I15" s="24"/>
      <c r="J15" s="13"/>
      <c r="K15" s="23"/>
      <c r="L15" s="24"/>
      <c r="M15" s="24"/>
      <c r="N15" s="24"/>
      <c r="O15" s="24"/>
      <c r="P15" s="24"/>
      <c r="Q15" s="2"/>
      <c r="R15" s="15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</row>
    <row r="16" spans="2:233" s="66" customFormat="1" x14ac:dyDescent="0.35">
      <c r="B16" s="112" t="s">
        <v>66</v>
      </c>
      <c r="C16" s="116" t="s">
        <v>14</v>
      </c>
      <c r="D16" s="116">
        <v>1574</v>
      </c>
      <c r="E16" s="67"/>
      <c r="F16" s="68"/>
      <c r="G16" s="69"/>
      <c r="H16" s="69"/>
      <c r="I16" s="70"/>
      <c r="J16" s="71"/>
      <c r="K16" s="47">
        <v>0</v>
      </c>
      <c r="L16" s="69">
        <f t="shared" si="6"/>
        <v>0</v>
      </c>
      <c r="M16" s="69">
        <f t="shared" si="12"/>
        <v>0</v>
      </c>
      <c r="N16" s="69">
        <f>D16*M16</f>
        <v>0</v>
      </c>
      <c r="O16" s="69">
        <f>(D16*M16)*12</f>
        <v>0</v>
      </c>
      <c r="P16" s="70">
        <f>(D16*M16)*24</f>
        <v>0</v>
      </c>
      <c r="Q16" s="72"/>
      <c r="R16" s="15">
        <f>I16+P16</f>
        <v>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</row>
    <row r="17" spans="2:233" s="66" customFormat="1" x14ac:dyDescent="0.35">
      <c r="B17" s="113" t="s">
        <v>67</v>
      </c>
      <c r="C17" s="117" t="s">
        <v>14</v>
      </c>
      <c r="D17" s="118">
        <v>12</v>
      </c>
      <c r="E17" s="67"/>
      <c r="F17" s="73"/>
      <c r="G17" s="74"/>
      <c r="H17" s="74"/>
      <c r="I17" s="75"/>
      <c r="J17" s="71"/>
      <c r="K17" s="48">
        <v>0</v>
      </c>
      <c r="L17" s="74">
        <f t="shared" si="6"/>
        <v>0</v>
      </c>
      <c r="M17" s="74">
        <f t="shared" si="12"/>
        <v>0</v>
      </c>
      <c r="N17" s="74">
        <f>D17*M17</f>
        <v>0</v>
      </c>
      <c r="O17" s="74">
        <f>(D17*M17)*12</f>
        <v>0</v>
      </c>
      <c r="P17" s="75">
        <f>(D17*M17)*24</f>
        <v>0</v>
      </c>
      <c r="Q17" s="72"/>
      <c r="R17" s="15">
        <f>I17+P17</f>
        <v>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</row>
    <row r="18" spans="2:233" s="1" customFormat="1" x14ac:dyDescent="0.35">
      <c r="B18" s="60" t="s">
        <v>68</v>
      </c>
      <c r="C18" s="64" t="s">
        <v>14</v>
      </c>
      <c r="D18" s="119">
        <v>6</v>
      </c>
      <c r="E18" s="27"/>
      <c r="F18" s="28"/>
      <c r="G18" s="18"/>
      <c r="H18" s="18"/>
      <c r="I18" s="19"/>
      <c r="J18" s="13"/>
      <c r="K18" s="48">
        <v>0</v>
      </c>
      <c r="L18" s="18">
        <f t="shared" si="6"/>
        <v>0</v>
      </c>
      <c r="M18" s="18">
        <f t="shared" si="12"/>
        <v>0</v>
      </c>
      <c r="N18" s="18">
        <f>D18*M18</f>
        <v>0</v>
      </c>
      <c r="O18" s="18">
        <f>(D18*M18)*12</f>
        <v>0</v>
      </c>
      <c r="P18" s="19">
        <f>(D18*M18)*24</f>
        <v>0</v>
      </c>
      <c r="Q18" s="2"/>
      <c r="R18" s="15">
        <f>I18+P18</f>
        <v>0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</row>
    <row r="19" spans="2:233" s="1" customFormat="1" ht="29" x14ac:dyDescent="0.35">
      <c r="B19" s="60" t="s">
        <v>76</v>
      </c>
      <c r="C19" s="64" t="s">
        <v>14</v>
      </c>
      <c r="D19" s="119">
        <v>19</v>
      </c>
      <c r="E19" s="27"/>
      <c r="F19" s="28"/>
      <c r="G19" s="18"/>
      <c r="H19" s="18"/>
      <c r="I19" s="19"/>
      <c r="J19" s="13"/>
      <c r="K19" s="48">
        <v>0</v>
      </c>
      <c r="L19" s="18">
        <f t="shared" si="6"/>
        <v>0</v>
      </c>
      <c r="M19" s="18">
        <f t="shared" si="12"/>
        <v>0</v>
      </c>
      <c r="N19" s="18">
        <f>D19*M19</f>
        <v>0</v>
      </c>
      <c r="O19" s="18">
        <f>(D19*M19)*12</f>
        <v>0</v>
      </c>
      <c r="P19" s="19">
        <f>(D19*M19)*24</f>
        <v>0</v>
      </c>
      <c r="Q19" s="2"/>
      <c r="R19" s="15">
        <f>I19+P19</f>
        <v>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</row>
    <row r="20" spans="2:233" s="1" customFormat="1" ht="29.5" thickBot="1" x14ac:dyDescent="0.4">
      <c r="B20" s="91" t="s">
        <v>77</v>
      </c>
      <c r="C20" s="65" t="s">
        <v>14</v>
      </c>
      <c r="D20" s="120">
        <v>1</v>
      </c>
      <c r="E20" s="27"/>
      <c r="F20" s="26"/>
      <c r="G20" s="21"/>
      <c r="H20" s="21"/>
      <c r="I20" s="22"/>
      <c r="J20" s="13"/>
      <c r="K20" s="49">
        <v>0</v>
      </c>
      <c r="L20" s="21">
        <f t="shared" si="6"/>
        <v>0</v>
      </c>
      <c r="M20" s="21">
        <f t="shared" si="12"/>
        <v>0</v>
      </c>
      <c r="N20" s="21">
        <f>D20*M20</f>
        <v>0</v>
      </c>
      <c r="O20" s="21">
        <f>(D20*M20)*12</f>
        <v>0</v>
      </c>
      <c r="P20" s="22">
        <f>(D20*M20)*24</f>
        <v>0</v>
      </c>
      <c r="Q20" s="2"/>
      <c r="R20" s="15">
        <f>I20+P20</f>
        <v>0</v>
      </c>
    </row>
    <row r="21" spans="2:233" s="1" customFormat="1" ht="15" thickBot="1" x14ac:dyDescent="0.4">
      <c r="B21" s="5"/>
      <c r="D21" s="30"/>
      <c r="E21" s="27"/>
      <c r="F21" s="23"/>
      <c r="G21" s="29"/>
      <c r="H21" s="29"/>
      <c r="I21" s="29"/>
      <c r="J21" s="13"/>
      <c r="K21" s="23"/>
      <c r="L21" s="29"/>
      <c r="M21" s="24"/>
      <c r="N21" s="24"/>
      <c r="O21" s="24"/>
      <c r="P21" s="24"/>
      <c r="Q21" s="2"/>
      <c r="R21" s="15"/>
    </row>
    <row r="22" spans="2:233" s="1" customFormat="1" ht="29" x14ac:dyDescent="0.35">
      <c r="B22" s="59" t="s">
        <v>75</v>
      </c>
      <c r="C22" s="63" t="s">
        <v>14</v>
      </c>
      <c r="D22" s="121">
        <v>1038</v>
      </c>
      <c r="E22" s="27"/>
      <c r="F22" s="25"/>
      <c r="G22" s="12"/>
      <c r="H22" s="12"/>
      <c r="I22" s="14"/>
      <c r="J22" s="13"/>
      <c r="K22" s="149">
        <v>0</v>
      </c>
      <c r="L22" s="150">
        <f t="shared" ref="L22" si="13">K22*0.2</f>
        <v>0</v>
      </c>
      <c r="M22" s="150">
        <f t="shared" ref="M22" si="14">K22*1.2</f>
        <v>0</v>
      </c>
      <c r="N22" s="150">
        <f>D22*M22</f>
        <v>0</v>
      </c>
      <c r="O22" s="150">
        <f>(D22*M22)*12</f>
        <v>0</v>
      </c>
      <c r="P22" s="151">
        <f>(D22*M22)*24</f>
        <v>0</v>
      </c>
      <c r="Q22" s="2"/>
      <c r="R22" s="15">
        <f>I22+P22</f>
        <v>0</v>
      </c>
    </row>
    <row r="23" spans="2:233" s="1" customFormat="1" ht="29" x14ac:dyDescent="0.35">
      <c r="B23" s="60" t="s">
        <v>73</v>
      </c>
      <c r="C23" s="64" t="s">
        <v>14</v>
      </c>
      <c r="D23" s="122">
        <v>190</v>
      </c>
      <c r="E23" s="27"/>
      <c r="F23" s="28"/>
      <c r="G23" s="18"/>
      <c r="H23" s="18"/>
      <c r="I23" s="19"/>
      <c r="J23" s="13"/>
      <c r="K23" s="48">
        <v>0</v>
      </c>
      <c r="L23" s="18">
        <f t="shared" si="6"/>
        <v>0</v>
      </c>
      <c r="M23" s="18">
        <f t="shared" ref="M23:M24" si="15">K23*1.2</f>
        <v>0</v>
      </c>
      <c r="N23" s="18">
        <f>D23*M23</f>
        <v>0</v>
      </c>
      <c r="O23" s="18">
        <f>(D23*M23)*12</f>
        <v>0</v>
      </c>
      <c r="P23" s="19">
        <f>(D23*M23)*24</f>
        <v>0</v>
      </c>
      <c r="Q23" s="2"/>
      <c r="R23" s="15">
        <f>I23+P23</f>
        <v>0</v>
      </c>
    </row>
    <row r="24" spans="2:233" s="1" customFormat="1" ht="29.5" thickBot="1" x14ac:dyDescent="0.4">
      <c r="B24" s="91" t="s">
        <v>74</v>
      </c>
      <c r="C24" s="65" t="s">
        <v>14</v>
      </c>
      <c r="D24" s="123">
        <v>11</v>
      </c>
      <c r="E24" s="27"/>
      <c r="F24" s="26"/>
      <c r="G24" s="21"/>
      <c r="H24" s="21"/>
      <c r="I24" s="22"/>
      <c r="J24" s="13"/>
      <c r="K24" s="49">
        <v>0</v>
      </c>
      <c r="L24" s="21">
        <f t="shared" si="6"/>
        <v>0</v>
      </c>
      <c r="M24" s="21">
        <f t="shared" si="15"/>
        <v>0</v>
      </c>
      <c r="N24" s="21">
        <f>D24*M24</f>
        <v>0</v>
      </c>
      <c r="O24" s="21">
        <f>(D24*M24)*12</f>
        <v>0</v>
      </c>
      <c r="P24" s="22">
        <f>(D24*M24)*24</f>
        <v>0</v>
      </c>
      <c r="Q24" s="2"/>
      <c r="R24" s="15">
        <f>I24+P24</f>
        <v>0</v>
      </c>
    </row>
    <row r="25" spans="2:233" s="1" customFormat="1" ht="15" thickBot="1" x14ac:dyDescent="0.4">
      <c r="B25" s="76"/>
      <c r="C25" s="77"/>
      <c r="D25" s="78"/>
      <c r="E25" s="27"/>
      <c r="F25" s="79"/>
      <c r="G25" s="80"/>
      <c r="H25" s="80"/>
      <c r="I25" s="80"/>
      <c r="J25" s="13"/>
      <c r="K25" s="101"/>
      <c r="L25" s="80"/>
      <c r="M25" s="80"/>
      <c r="N25" s="80"/>
      <c r="O25" s="80"/>
      <c r="P25" s="80"/>
      <c r="Q25" s="2"/>
      <c r="R25" s="15"/>
    </row>
    <row r="26" spans="2:233" s="1" customFormat="1" x14ac:dyDescent="0.35">
      <c r="B26" s="59" t="s">
        <v>78</v>
      </c>
      <c r="C26" s="63" t="s">
        <v>14</v>
      </c>
      <c r="D26" s="124">
        <v>1</v>
      </c>
      <c r="E26" s="27"/>
      <c r="F26" s="25"/>
      <c r="G26" s="12"/>
      <c r="H26" s="12"/>
      <c r="I26" s="14"/>
      <c r="J26" s="13"/>
      <c r="K26" s="47">
        <v>0</v>
      </c>
      <c r="L26" s="12">
        <f t="shared" ref="L26:L28" si="16">K26*0.2</f>
        <v>0</v>
      </c>
      <c r="M26" s="12">
        <f t="shared" ref="M26:M28" si="17">K26*1.2</f>
        <v>0</v>
      </c>
      <c r="N26" s="12">
        <f>D26*M26</f>
        <v>0</v>
      </c>
      <c r="O26" s="12">
        <f>(D26*M26)*12</f>
        <v>0</v>
      </c>
      <c r="P26" s="14">
        <f>(D26*M26)*24</f>
        <v>0</v>
      </c>
      <c r="Q26" s="2"/>
      <c r="R26" s="15">
        <f>I26+P26</f>
        <v>0</v>
      </c>
    </row>
    <row r="27" spans="2:233" s="1" customFormat="1" x14ac:dyDescent="0.35">
      <c r="B27" s="60" t="s">
        <v>79</v>
      </c>
      <c r="C27" s="64" t="s">
        <v>14</v>
      </c>
      <c r="D27" s="125">
        <v>1</v>
      </c>
      <c r="E27" s="27"/>
      <c r="F27" s="28"/>
      <c r="G27" s="18"/>
      <c r="H27" s="18"/>
      <c r="I27" s="19"/>
      <c r="J27" s="13"/>
      <c r="K27" s="48">
        <v>0</v>
      </c>
      <c r="L27" s="18">
        <f t="shared" si="16"/>
        <v>0</v>
      </c>
      <c r="M27" s="18">
        <f t="shared" si="17"/>
        <v>0</v>
      </c>
      <c r="N27" s="18">
        <f>D27*M27</f>
        <v>0</v>
      </c>
      <c r="O27" s="18">
        <f>(D27*M27)*12</f>
        <v>0</v>
      </c>
      <c r="P27" s="19">
        <f>(D27*M27)*24</f>
        <v>0</v>
      </c>
      <c r="Q27" s="2"/>
      <c r="R27" s="15">
        <f>I27+P27</f>
        <v>0</v>
      </c>
    </row>
    <row r="28" spans="2:233" s="1" customFormat="1" x14ac:dyDescent="0.35">
      <c r="B28" s="60" t="s">
        <v>80</v>
      </c>
      <c r="C28" s="64" t="s">
        <v>14</v>
      </c>
      <c r="D28" s="125">
        <v>1</v>
      </c>
      <c r="E28" s="27"/>
      <c r="F28" s="28"/>
      <c r="G28" s="18"/>
      <c r="H28" s="18"/>
      <c r="I28" s="19"/>
      <c r="J28" s="13"/>
      <c r="K28" s="48">
        <v>0</v>
      </c>
      <c r="L28" s="18">
        <f t="shared" si="16"/>
        <v>0</v>
      </c>
      <c r="M28" s="18">
        <f t="shared" si="17"/>
        <v>0</v>
      </c>
      <c r="N28" s="18">
        <f>D28*M28</f>
        <v>0</v>
      </c>
      <c r="O28" s="18">
        <f>(D28*M28)*12</f>
        <v>0</v>
      </c>
      <c r="P28" s="19">
        <f>(D28*M28)*24</f>
        <v>0</v>
      </c>
      <c r="Q28" s="2"/>
      <c r="R28" s="15">
        <f>I28+P28</f>
        <v>0</v>
      </c>
    </row>
    <row r="29" spans="2:233" s="1" customFormat="1" ht="15" thickBot="1" x14ac:dyDescent="0.4">
      <c r="B29" s="91" t="s">
        <v>18</v>
      </c>
      <c r="C29" s="65" t="s">
        <v>14</v>
      </c>
      <c r="D29" s="123">
        <v>2</v>
      </c>
      <c r="E29" s="27"/>
      <c r="F29" s="26"/>
      <c r="G29" s="21"/>
      <c r="H29" s="21"/>
      <c r="I29" s="22"/>
      <c r="J29" s="13"/>
      <c r="K29" s="49">
        <v>0</v>
      </c>
      <c r="L29" s="21">
        <f t="shared" ref="L29" si="18">K29*0.2</f>
        <v>0</v>
      </c>
      <c r="M29" s="21">
        <f t="shared" ref="M29" si="19">K29*1.2</f>
        <v>0</v>
      </c>
      <c r="N29" s="21">
        <f>D29*M29</f>
        <v>0</v>
      </c>
      <c r="O29" s="21">
        <f>(D29*M29)*12</f>
        <v>0</v>
      </c>
      <c r="P29" s="22">
        <f>(D29*M29)*24</f>
        <v>0</v>
      </c>
      <c r="Q29" s="2"/>
      <c r="R29" s="15">
        <f>I29+P29</f>
        <v>0</v>
      </c>
    </row>
    <row r="30" spans="2:233" s="1" customFormat="1" ht="15" thickBot="1" x14ac:dyDescent="0.4">
      <c r="B30" s="76"/>
      <c r="C30" s="77"/>
      <c r="D30" s="78"/>
      <c r="E30" s="27"/>
      <c r="F30" s="79"/>
      <c r="G30" s="80"/>
      <c r="H30" s="80"/>
      <c r="I30" s="80"/>
      <c r="J30" s="13"/>
      <c r="K30" s="101"/>
      <c r="L30" s="80"/>
      <c r="M30" s="80"/>
      <c r="N30" s="80"/>
      <c r="O30" s="80"/>
      <c r="P30" s="80"/>
      <c r="Q30" s="2"/>
      <c r="R30" s="15"/>
    </row>
    <row r="31" spans="2:233" s="1" customFormat="1" x14ac:dyDescent="0.35">
      <c r="B31" s="59" t="s">
        <v>69</v>
      </c>
      <c r="C31" s="63" t="s">
        <v>14</v>
      </c>
      <c r="D31" s="126">
        <v>11</v>
      </c>
      <c r="E31" s="20"/>
      <c r="F31" s="25"/>
      <c r="G31" s="12"/>
      <c r="H31" s="12"/>
      <c r="I31" s="14"/>
      <c r="J31" s="13"/>
      <c r="K31" s="47">
        <v>0</v>
      </c>
      <c r="L31" s="12">
        <f>K31*0.2</f>
        <v>0</v>
      </c>
      <c r="M31" s="12">
        <f>K31*1.2</f>
        <v>0</v>
      </c>
      <c r="N31" s="12">
        <f t="shared" ref="N31:N35" si="20">D31*M31</f>
        <v>0</v>
      </c>
      <c r="O31" s="12">
        <f t="shared" ref="O31:O35" si="21">(D31*M31)*12</f>
        <v>0</v>
      </c>
      <c r="P31" s="14">
        <f t="shared" ref="P31:P35" si="22">(D31*M31)*24</f>
        <v>0</v>
      </c>
      <c r="Q31" s="2"/>
      <c r="R31" s="15">
        <f>I31+P31</f>
        <v>0</v>
      </c>
    </row>
    <row r="32" spans="2:233" s="1" customFormat="1" x14ac:dyDescent="0.35">
      <c r="B32" s="60" t="s">
        <v>70</v>
      </c>
      <c r="C32" s="64" t="s">
        <v>14</v>
      </c>
      <c r="D32" s="114">
        <v>120</v>
      </c>
      <c r="E32" s="20"/>
      <c r="F32" s="28"/>
      <c r="G32" s="18"/>
      <c r="H32" s="18"/>
      <c r="I32" s="19"/>
      <c r="J32" s="13"/>
      <c r="K32" s="48">
        <v>0</v>
      </c>
      <c r="L32" s="18">
        <f t="shared" si="6"/>
        <v>0</v>
      </c>
      <c r="M32" s="18">
        <f t="shared" ref="M32:M35" si="23">K32*1.2</f>
        <v>0</v>
      </c>
      <c r="N32" s="18">
        <f t="shared" si="20"/>
        <v>0</v>
      </c>
      <c r="O32" s="18">
        <f t="shared" si="21"/>
        <v>0</v>
      </c>
      <c r="P32" s="19">
        <f t="shared" si="22"/>
        <v>0</v>
      </c>
      <c r="Q32" s="2"/>
      <c r="R32" s="15">
        <f>I32+P32</f>
        <v>0</v>
      </c>
    </row>
    <row r="33" spans="2:18" s="1" customFormat="1" x14ac:dyDescent="0.35">
      <c r="B33" s="60" t="s">
        <v>71</v>
      </c>
      <c r="C33" s="64" t="s">
        <v>14</v>
      </c>
      <c r="D33" s="114">
        <v>84</v>
      </c>
      <c r="E33" s="20"/>
      <c r="F33" s="28"/>
      <c r="G33" s="18"/>
      <c r="H33" s="18"/>
      <c r="I33" s="19"/>
      <c r="J33" s="13"/>
      <c r="K33" s="48">
        <v>0</v>
      </c>
      <c r="L33" s="18">
        <f t="shared" si="6"/>
        <v>0</v>
      </c>
      <c r="M33" s="18">
        <f t="shared" si="23"/>
        <v>0</v>
      </c>
      <c r="N33" s="18">
        <f t="shared" si="20"/>
        <v>0</v>
      </c>
      <c r="O33" s="18">
        <f t="shared" si="21"/>
        <v>0</v>
      </c>
      <c r="P33" s="19">
        <f t="shared" si="22"/>
        <v>0</v>
      </c>
      <c r="Q33" s="2"/>
      <c r="R33" s="15">
        <f>I33+P33</f>
        <v>0</v>
      </c>
    </row>
    <row r="34" spans="2:18" s="1" customFormat="1" x14ac:dyDescent="0.35">
      <c r="B34" s="60" t="s">
        <v>72</v>
      </c>
      <c r="C34" s="64" t="s">
        <v>14</v>
      </c>
      <c r="D34" s="114">
        <v>9</v>
      </c>
      <c r="E34" s="20"/>
      <c r="F34" s="28"/>
      <c r="G34" s="18"/>
      <c r="H34" s="18"/>
      <c r="I34" s="19"/>
      <c r="J34" s="13"/>
      <c r="K34" s="48">
        <v>0</v>
      </c>
      <c r="L34" s="18">
        <f t="shared" si="6"/>
        <v>0</v>
      </c>
      <c r="M34" s="18">
        <f t="shared" si="23"/>
        <v>0</v>
      </c>
      <c r="N34" s="18">
        <f t="shared" si="20"/>
        <v>0</v>
      </c>
      <c r="O34" s="18">
        <f t="shared" si="21"/>
        <v>0</v>
      </c>
      <c r="P34" s="19">
        <f t="shared" si="22"/>
        <v>0</v>
      </c>
      <c r="Q34" s="2"/>
      <c r="R34" s="15">
        <f>I34+P34</f>
        <v>0</v>
      </c>
    </row>
    <row r="35" spans="2:18" s="1" customFormat="1" ht="15" thickBot="1" x14ac:dyDescent="0.4">
      <c r="B35" s="91" t="s">
        <v>52</v>
      </c>
      <c r="C35" s="65" t="s">
        <v>53</v>
      </c>
      <c r="D35" s="115">
        <v>1</v>
      </c>
      <c r="E35" s="20"/>
      <c r="F35" s="26"/>
      <c r="G35" s="21"/>
      <c r="H35" s="21"/>
      <c r="I35" s="22"/>
      <c r="J35" s="13"/>
      <c r="K35" s="49">
        <v>0</v>
      </c>
      <c r="L35" s="21">
        <f t="shared" si="6"/>
        <v>0</v>
      </c>
      <c r="M35" s="21">
        <f t="shared" si="23"/>
        <v>0</v>
      </c>
      <c r="N35" s="21">
        <f t="shared" si="20"/>
        <v>0</v>
      </c>
      <c r="O35" s="21">
        <f t="shared" si="21"/>
        <v>0</v>
      </c>
      <c r="P35" s="22">
        <f t="shared" si="22"/>
        <v>0</v>
      </c>
      <c r="Q35" s="2"/>
      <c r="R35" s="15"/>
    </row>
    <row r="36" spans="2:18" s="1" customFormat="1" x14ac:dyDescent="0.35">
      <c r="B36" s="31" t="s">
        <v>17</v>
      </c>
      <c r="E36" s="2"/>
      <c r="F36" s="3"/>
      <c r="G36" s="4"/>
      <c r="H36" s="4"/>
      <c r="I36" s="4"/>
      <c r="J36" s="2"/>
      <c r="K36" s="3"/>
      <c r="L36" s="4"/>
      <c r="Q36" s="2"/>
      <c r="R36" s="15"/>
    </row>
    <row r="37" spans="2:18" s="1" customFormat="1" ht="15" thickBot="1" x14ac:dyDescent="0.4">
      <c r="B37" s="5"/>
      <c r="D37" s="30"/>
      <c r="E37" s="20"/>
      <c r="F37" s="23"/>
      <c r="G37" s="29"/>
      <c r="H37" s="29"/>
      <c r="I37" s="29"/>
      <c r="J37" s="13"/>
      <c r="K37" s="23"/>
      <c r="L37" s="29"/>
      <c r="M37" s="24"/>
      <c r="N37" s="24"/>
      <c r="O37" s="24"/>
      <c r="P37" s="24"/>
      <c r="Q37" s="2"/>
      <c r="R37" s="15"/>
    </row>
    <row r="38" spans="2:18" s="1" customFormat="1" x14ac:dyDescent="0.35">
      <c r="B38" s="59" t="s">
        <v>19</v>
      </c>
      <c r="C38" s="63" t="s">
        <v>20</v>
      </c>
      <c r="D38" s="126">
        <v>136970</v>
      </c>
      <c r="E38" s="20"/>
      <c r="F38" s="25"/>
      <c r="G38" s="12"/>
      <c r="H38" s="12"/>
      <c r="I38" s="14"/>
      <c r="J38" s="13"/>
      <c r="K38" s="47">
        <v>0</v>
      </c>
      <c r="L38" s="12">
        <f t="shared" si="6"/>
        <v>0</v>
      </c>
      <c r="M38" s="12">
        <f t="shared" ref="M38:M63" si="24">K38*1.2</f>
        <v>0</v>
      </c>
      <c r="N38" s="12">
        <f t="shared" ref="N38:N43" si="25">D38*M38</f>
        <v>0</v>
      </c>
      <c r="O38" s="12">
        <f t="shared" ref="O38:O43" si="26">(D38*M38)*12</f>
        <v>0</v>
      </c>
      <c r="P38" s="14">
        <f t="shared" ref="P38:P43" si="27">(D38*M38)*24</f>
        <v>0</v>
      </c>
      <c r="Q38" s="2"/>
      <c r="R38" s="15">
        <f>I38+P38</f>
        <v>0</v>
      </c>
    </row>
    <row r="39" spans="2:18" s="1" customFormat="1" x14ac:dyDescent="0.35">
      <c r="B39" s="60" t="s">
        <v>21</v>
      </c>
      <c r="C39" s="64" t="s">
        <v>20</v>
      </c>
      <c r="D39" s="114">
        <v>136970</v>
      </c>
      <c r="E39" s="20"/>
      <c r="F39" s="28"/>
      <c r="G39" s="18"/>
      <c r="H39" s="18"/>
      <c r="I39" s="19"/>
      <c r="J39" s="13"/>
      <c r="K39" s="48">
        <v>0</v>
      </c>
      <c r="L39" s="18">
        <f t="shared" si="6"/>
        <v>0</v>
      </c>
      <c r="M39" s="18">
        <f t="shared" si="24"/>
        <v>0</v>
      </c>
      <c r="N39" s="18">
        <f t="shared" si="25"/>
        <v>0</v>
      </c>
      <c r="O39" s="18">
        <f t="shared" si="26"/>
        <v>0</v>
      </c>
      <c r="P39" s="19">
        <f t="shared" si="27"/>
        <v>0</v>
      </c>
      <c r="Q39" s="2"/>
      <c r="R39" s="15">
        <f>I39+P39</f>
        <v>0</v>
      </c>
    </row>
    <row r="40" spans="2:18" s="1" customFormat="1" x14ac:dyDescent="0.35">
      <c r="B40" s="60" t="s">
        <v>22</v>
      </c>
      <c r="C40" s="64" t="s">
        <v>20</v>
      </c>
      <c r="D40" s="114">
        <v>46785</v>
      </c>
      <c r="E40" s="20"/>
      <c r="F40" s="28"/>
      <c r="G40" s="18"/>
      <c r="H40" s="18"/>
      <c r="I40" s="19"/>
      <c r="J40" s="13"/>
      <c r="K40" s="48">
        <v>0</v>
      </c>
      <c r="L40" s="18">
        <f t="shared" si="6"/>
        <v>0</v>
      </c>
      <c r="M40" s="18">
        <f t="shared" si="24"/>
        <v>0</v>
      </c>
      <c r="N40" s="18">
        <f t="shared" si="25"/>
        <v>0</v>
      </c>
      <c r="O40" s="18">
        <f t="shared" si="26"/>
        <v>0</v>
      </c>
      <c r="P40" s="19">
        <f t="shared" si="27"/>
        <v>0</v>
      </c>
      <c r="Q40" s="2"/>
      <c r="R40" s="15">
        <f>I40+P40</f>
        <v>0</v>
      </c>
    </row>
    <row r="41" spans="2:18" s="1" customFormat="1" x14ac:dyDescent="0.35">
      <c r="B41" s="60" t="s">
        <v>23</v>
      </c>
      <c r="C41" s="64" t="s">
        <v>20</v>
      </c>
      <c r="D41" s="114">
        <v>42209</v>
      </c>
      <c r="E41" s="20"/>
      <c r="F41" s="28"/>
      <c r="G41" s="18"/>
      <c r="H41" s="18"/>
      <c r="I41" s="19"/>
      <c r="J41" s="13"/>
      <c r="K41" s="48">
        <v>0</v>
      </c>
      <c r="L41" s="18">
        <f t="shared" si="6"/>
        <v>0</v>
      </c>
      <c r="M41" s="18">
        <f t="shared" si="24"/>
        <v>0</v>
      </c>
      <c r="N41" s="18">
        <f t="shared" si="25"/>
        <v>0</v>
      </c>
      <c r="O41" s="18">
        <f t="shared" si="26"/>
        <v>0</v>
      </c>
      <c r="P41" s="19">
        <f t="shared" si="27"/>
        <v>0</v>
      </c>
      <c r="Q41" s="2"/>
      <c r="R41" s="15">
        <f>I41+P41</f>
        <v>0</v>
      </c>
    </row>
    <row r="42" spans="2:18" s="1" customFormat="1" x14ac:dyDescent="0.35">
      <c r="B42" s="60" t="s">
        <v>24</v>
      </c>
      <c r="C42" s="64" t="s">
        <v>20</v>
      </c>
      <c r="D42" s="114">
        <v>4942</v>
      </c>
      <c r="E42" s="20"/>
      <c r="F42" s="28"/>
      <c r="G42" s="18"/>
      <c r="H42" s="18"/>
      <c r="I42" s="19"/>
      <c r="J42" s="13"/>
      <c r="K42" s="48">
        <v>0</v>
      </c>
      <c r="L42" s="18">
        <f t="shared" si="6"/>
        <v>0</v>
      </c>
      <c r="M42" s="18">
        <f t="shared" si="24"/>
        <v>0</v>
      </c>
      <c r="N42" s="18">
        <f t="shared" si="25"/>
        <v>0</v>
      </c>
      <c r="O42" s="18">
        <f t="shared" si="26"/>
        <v>0</v>
      </c>
      <c r="P42" s="19">
        <f t="shared" si="27"/>
        <v>0</v>
      </c>
      <c r="Q42" s="2"/>
      <c r="R42" s="15">
        <f>I42+P42</f>
        <v>0</v>
      </c>
    </row>
    <row r="43" spans="2:18" s="1" customFormat="1" ht="15" thickBot="1" x14ac:dyDescent="0.4">
      <c r="B43" s="91" t="s">
        <v>25</v>
      </c>
      <c r="C43" s="65" t="s">
        <v>20</v>
      </c>
      <c r="D43" s="92">
        <v>11515</v>
      </c>
      <c r="E43" s="20"/>
      <c r="F43" s="26"/>
      <c r="G43" s="21"/>
      <c r="H43" s="21"/>
      <c r="I43" s="22"/>
      <c r="J43" s="13"/>
      <c r="K43" s="49">
        <v>0</v>
      </c>
      <c r="L43" s="21">
        <f t="shared" si="6"/>
        <v>0</v>
      </c>
      <c r="M43" s="21">
        <f t="shared" si="24"/>
        <v>0</v>
      </c>
      <c r="N43" s="21">
        <f t="shared" si="25"/>
        <v>0</v>
      </c>
      <c r="O43" s="21">
        <f t="shared" si="26"/>
        <v>0</v>
      </c>
      <c r="P43" s="22">
        <f t="shared" si="27"/>
        <v>0</v>
      </c>
      <c r="Q43" s="2"/>
      <c r="R43" s="15">
        <f>I43+P43</f>
        <v>0</v>
      </c>
    </row>
    <row r="44" spans="2:18" s="1" customFormat="1" ht="15" thickBot="1" x14ac:dyDescent="0.4">
      <c r="B44" s="5"/>
      <c r="D44" s="32"/>
      <c r="E44" s="20"/>
      <c r="F44" s="23"/>
      <c r="G44" s="29"/>
      <c r="H44" s="29"/>
      <c r="I44" s="29"/>
      <c r="J44" s="13"/>
      <c r="K44" s="23"/>
      <c r="L44" s="29"/>
      <c r="M44" s="24"/>
      <c r="N44" s="24"/>
      <c r="O44" s="24"/>
      <c r="P44" s="24"/>
      <c r="Q44" s="2"/>
      <c r="R44" s="15"/>
    </row>
    <row r="45" spans="2:18" s="1" customFormat="1" x14ac:dyDescent="0.35">
      <c r="B45" s="59" t="s">
        <v>26</v>
      </c>
      <c r="C45" s="63" t="s">
        <v>20</v>
      </c>
      <c r="D45" s="126">
        <v>15507</v>
      </c>
      <c r="E45" s="20"/>
      <c r="F45" s="25"/>
      <c r="G45" s="12"/>
      <c r="H45" s="12"/>
      <c r="I45" s="14"/>
      <c r="J45" s="13"/>
      <c r="K45" s="47">
        <v>0</v>
      </c>
      <c r="L45" s="12">
        <f t="shared" si="6"/>
        <v>0</v>
      </c>
      <c r="M45" s="12">
        <f t="shared" si="24"/>
        <v>0</v>
      </c>
      <c r="N45" s="12">
        <f t="shared" ref="N45:N53" si="28">D45*M45</f>
        <v>0</v>
      </c>
      <c r="O45" s="12">
        <f t="shared" ref="O45:O53" si="29">(D45*M45)*12</f>
        <v>0</v>
      </c>
      <c r="P45" s="14">
        <f t="shared" ref="P45:P53" si="30">(D45*M45)*24</f>
        <v>0</v>
      </c>
      <c r="Q45" s="2"/>
      <c r="R45" s="15">
        <f>I45+P45</f>
        <v>0</v>
      </c>
    </row>
    <row r="46" spans="2:18" s="1" customFormat="1" x14ac:dyDescent="0.35">
      <c r="B46" s="60" t="s">
        <v>27</v>
      </c>
      <c r="C46" s="64" t="s">
        <v>20</v>
      </c>
      <c r="D46" s="114">
        <v>3305</v>
      </c>
      <c r="E46" s="20"/>
      <c r="F46" s="28"/>
      <c r="G46" s="18"/>
      <c r="H46" s="18"/>
      <c r="I46" s="19"/>
      <c r="J46" s="13"/>
      <c r="K46" s="48">
        <v>0</v>
      </c>
      <c r="L46" s="18">
        <f t="shared" si="6"/>
        <v>0</v>
      </c>
      <c r="M46" s="18">
        <f t="shared" si="24"/>
        <v>0</v>
      </c>
      <c r="N46" s="18">
        <f t="shared" si="28"/>
        <v>0</v>
      </c>
      <c r="O46" s="18">
        <f t="shared" si="29"/>
        <v>0</v>
      </c>
      <c r="P46" s="19">
        <f t="shared" si="30"/>
        <v>0</v>
      </c>
      <c r="Q46" s="2"/>
      <c r="R46" s="15">
        <f>I46+P46</f>
        <v>0</v>
      </c>
    </row>
    <row r="47" spans="2:18" s="1" customFormat="1" x14ac:dyDescent="0.35">
      <c r="B47" s="60" t="s">
        <v>28</v>
      </c>
      <c r="C47" s="64" t="s">
        <v>20</v>
      </c>
      <c r="D47" s="125">
        <v>1</v>
      </c>
      <c r="E47" s="20"/>
      <c r="F47" s="28"/>
      <c r="G47" s="18"/>
      <c r="H47" s="18"/>
      <c r="I47" s="19"/>
      <c r="J47" s="13"/>
      <c r="K47" s="48">
        <v>0</v>
      </c>
      <c r="L47" s="18">
        <f t="shared" si="6"/>
        <v>0</v>
      </c>
      <c r="M47" s="18">
        <f t="shared" si="24"/>
        <v>0</v>
      </c>
      <c r="N47" s="18">
        <f t="shared" si="28"/>
        <v>0</v>
      </c>
      <c r="O47" s="18">
        <f t="shared" si="29"/>
        <v>0</v>
      </c>
      <c r="P47" s="19">
        <f t="shared" si="30"/>
        <v>0</v>
      </c>
      <c r="Q47" s="2"/>
      <c r="R47" s="15"/>
    </row>
    <row r="48" spans="2:18" s="1" customFormat="1" x14ac:dyDescent="0.35">
      <c r="B48" s="60" t="s">
        <v>29</v>
      </c>
      <c r="C48" s="64" t="s">
        <v>20</v>
      </c>
      <c r="D48" s="125">
        <v>1</v>
      </c>
      <c r="E48" s="20"/>
      <c r="F48" s="28"/>
      <c r="G48" s="18"/>
      <c r="H48" s="18"/>
      <c r="I48" s="19"/>
      <c r="J48" s="13"/>
      <c r="K48" s="48">
        <v>0</v>
      </c>
      <c r="L48" s="18">
        <f t="shared" si="6"/>
        <v>0</v>
      </c>
      <c r="M48" s="18">
        <f t="shared" si="24"/>
        <v>0</v>
      </c>
      <c r="N48" s="18">
        <f t="shared" si="28"/>
        <v>0</v>
      </c>
      <c r="O48" s="18">
        <f t="shared" si="29"/>
        <v>0</v>
      </c>
      <c r="P48" s="19">
        <f t="shared" si="30"/>
        <v>0</v>
      </c>
      <c r="Q48" s="2"/>
      <c r="R48" s="15"/>
    </row>
    <row r="49" spans="2:18" s="1" customFormat="1" x14ac:dyDescent="0.35">
      <c r="B49" s="60" t="s">
        <v>30</v>
      </c>
      <c r="C49" s="64" t="s">
        <v>20</v>
      </c>
      <c r="D49" s="125">
        <v>1</v>
      </c>
      <c r="E49" s="20"/>
      <c r="F49" s="28"/>
      <c r="G49" s="18"/>
      <c r="H49" s="18"/>
      <c r="I49" s="19"/>
      <c r="J49" s="13"/>
      <c r="K49" s="48">
        <v>0</v>
      </c>
      <c r="L49" s="18">
        <f t="shared" si="6"/>
        <v>0</v>
      </c>
      <c r="M49" s="18">
        <f t="shared" si="24"/>
        <v>0</v>
      </c>
      <c r="N49" s="18">
        <f t="shared" si="28"/>
        <v>0</v>
      </c>
      <c r="O49" s="18">
        <f t="shared" si="29"/>
        <v>0</v>
      </c>
      <c r="P49" s="19">
        <f t="shared" si="30"/>
        <v>0</v>
      </c>
      <c r="Q49" s="2"/>
      <c r="R49" s="15"/>
    </row>
    <row r="50" spans="2:18" s="1" customFormat="1" x14ac:dyDescent="0.35">
      <c r="B50" s="60" t="s">
        <v>31</v>
      </c>
      <c r="C50" s="64" t="s">
        <v>20</v>
      </c>
      <c r="D50" s="114">
        <v>4670</v>
      </c>
      <c r="E50" s="20"/>
      <c r="F50" s="28"/>
      <c r="G50" s="18"/>
      <c r="H50" s="18"/>
      <c r="I50" s="19"/>
      <c r="J50" s="13"/>
      <c r="K50" s="48">
        <v>0</v>
      </c>
      <c r="L50" s="18">
        <f t="shared" si="6"/>
        <v>0</v>
      </c>
      <c r="M50" s="18">
        <f t="shared" si="24"/>
        <v>0</v>
      </c>
      <c r="N50" s="18">
        <f t="shared" si="28"/>
        <v>0</v>
      </c>
      <c r="O50" s="18">
        <f t="shared" si="29"/>
        <v>0</v>
      </c>
      <c r="P50" s="19">
        <f t="shared" si="30"/>
        <v>0</v>
      </c>
      <c r="Q50" s="2"/>
      <c r="R50" s="15">
        <f>I50+P50</f>
        <v>0</v>
      </c>
    </row>
    <row r="51" spans="2:18" s="1" customFormat="1" x14ac:dyDescent="0.35">
      <c r="B51" s="60" t="s">
        <v>32</v>
      </c>
      <c r="C51" s="64" t="s">
        <v>20</v>
      </c>
      <c r="D51" s="125">
        <v>1</v>
      </c>
      <c r="E51" s="20"/>
      <c r="F51" s="28"/>
      <c r="G51" s="18"/>
      <c r="H51" s="18"/>
      <c r="I51" s="19"/>
      <c r="J51" s="13"/>
      <c r="K51" s="48">
        <v>0</v>
      </c>
      <c r="L51" s="18">
        <f t="shared" si="6"/>
        <v>0</v>
      </c>
      <c r="M51" s="18">
        <f t="shared" si="24"/>
        <v>0</v>
      </c>
      <c r="N51" s="18">
        <f t="shared" si="28"/>
        <v>0</v>
      </c>
      <c r="O51" s="18">
        <f t="shared" si="29"/>
        <v>0</v>
      </c>
      <c r="P51" s="19">
        <f t="shared" si="30"/>
        <v>0</v>
      </c>
      <c r="Q51" s="2"/>
      <c r="R51" s="15"/>
    </row>
    <row r="52" spans="2:18" s="1" customFormat="1" x14ac:dyDescent="0.35">
      <c r="B52" s="60" t="s">
        <v>33</v>
      </c>
      <c r="C52" s="64" t="s">
        <v>20</v>
      </c>
      <c r="D52" s="125">
        <v>1</v>
      </c>
      <c r="E52" s="20"/>
      <c r="F52" s="28"/>
      <c r="G52" s="18"/>
      <c r="H52" s="18"/>
      <c r="I52" s="19"/>
      <c r="J52" s="13"/>
      <c r="K52" s="48">
        <v>0</v>
      </c>
      <c r="L52" s="18">
        <f t="shared" si="6"/>
        <v>0</v>
      </c>
      <c r="M52" s="18">
        <f t="shared" si="24"/>
        <v>0</v>
      </c>
      <c r="N52" s="18">
        <f t="shared" si="28"/>
        <v>0</v>
      </c>
      <c r="O52" s="18">
        <f t="shared" si="29"/>
        <v>0</v>
      </c>
      <c r="P52" s="19">
        <f t="shared" si="30"/>
        <v>0</v>
      </c>
      <c r="Q52" s="2"/>
      <c r="R52" s="33"/>
    </row>
    <row r="53" spans="2:18" s="1" customFormat="1" ht="15" thickBot="1" x14ac:dyDescent="0.4">
      <c r="B53" s="91" t="s">
        <v>34</v>
      </c>
      <c r="C53" s="65" t="s">
        <v>20</v>
      </c>
      <c r="D53" s="115">
        <v>1</v>
      </c>
      <c r="E53" s="20"/>
      <c r="F53" s="26"/>
      <c r="G53" s="21"/>
      <c r="H53" s="21"/>
      <c r="I53" s="22"/>
      <c r="J53" s="13"/>
      <c r="K53" s="49">
        <v>0</v>
      </c>
      <c r="L53" s="21">
        <f t="shared" si="6"/>
        <v>0</v>
      </c>
      <c r="M53" s="21">
        <f t="shared" si="24"/>
        <v>0</v>
      </c>
      <c r="N53" s="21">
        <f t="shared" si="28"/>
        <v>0</v>
      </c>
      <c r="O53" s="21">
        <f t="shared" si="29"/>
        <v>0</v>
      </c>
      <c r="P53" s="22">
        <f t="shared" si="30"/>
        <v>0</v>
      </c>
      <c r="Q53" s="2"/>
      <c r="R53" s="15"/>
    </row>
    <row r="54" spans="2:18" s="1" customFormat="1" ht="15" thickBot="1" x14ac:dyDescent="0.4">
      <c r="B54" s="5"/>
      <c r="D54" s="30"/>
      <c r="E54" s="20"/>
      <c r="F54" s="34"/>
      <c r="G54" s="35"/>
      <c r="H54" s="35"/>
      <c r="I54" s="35"/>
      <c r="J54" s="36"/>
      <c r="K54" s="34"/>
      <c r="L54" s="24"/>
      <c r="M54" s="24"/>
      <c r="N54" s="24"/>
      <c r="O54" s="24"/>
      <c r="P54" s="24"/>
      <c r="Q54" s="2"/>
      <c r="R54" s="15"/>
    </row>
    <row r="55" spans="2:18" s="1" customFormat="1" x14ac:dyDescent="0.35">
      <c r="B55" s="59" t="s">
        <v>35</v>
      </c>
      <c r="C55" s="63" t="s">
        <v>36</v>
      </c>
      <c r="D55" s="61">
        <v>20315</v>
      </c>
      <c r="E55" s="2"/>
      <c r="F55" s="25"/>
      <c r="G55" s="12"/>
      <c r="H55" s="12"/>
      <c r="I55" s="14"/>
      <c r="J55" s="13"/>
      <c r="K55" s="47">
        <v>0</v>
      </c>
      <c r="L55" s="12">
        <f t="shared" si="6"/>
        <v>0</v>
      </c>
      <c r="M55" s="12">
        <f t="shared" si="24"/>
        <v>0</v>
      </c>
      <c r="N55" s="12">
        <f>D55*M55</f>
        <v>0</v>
      </c>
      <c r="O55" s="12">
        <f>(D55*M55)*12</f>
        <v>0</v>
      </c>
      <c r="P55" s="14">
        <f>(D55*M55)*24</f>
        <v>0</v>
      </c>
      <c r="Q55" s="2"/>
      <c r="R55" s="15">
        <f>I55+P55</f>
        <v>0</v>
      </c>
    </row>
    <row r="56" spans="2:18" s="1" customFormat="1" x14ac:dyDescent="0.35">
      <c r="B56" s="60" t="s">
        <v>37</v>
      </c>
      <c r="C56" s="64" t="s">
        <v>36</v>
      </c>
      <c r="D56" s="62">
        <v>15484</v>
      </c>
      <c r="E56" s="2"/>
      <c r="F56" s="28"/>
      <c r="G56" s="18"/>
      <c r="H56" s="18"/>
      <c r="I56" s="19"/>
      <c r="J56" s="13"/>
      <c r="K56" s="48">
        <v>0</v>
      </c>
      <c r="L56" s="18">
        <f t="shared" si="6"/>
        <v>0</v>
      </c>
      <c r="M56" s="18">
        <f t="shared" si="24"/>
        <v>0</v>
      </c>
      <c r="N56" s="18">
        <f>D56*M56</f>
        <v>0</v>
      </c>
      <c r="O56" s="18">
        <f>(D56*M56)*12</f>
        <v>0</v>
      </c>
      <c r="P56" s="19">
        <f>(D56*M56)*24</f>
        <v>0</v>
      </c>
      <c r="Q56" s="2"/>
      <c r="R56" s="15">
        <f>I56+P56</f>
        <v>0</v>
      </c>
    </row>
    <row r="57" spans="2:18" s="1" customFormat="1" x14ac:dyDescent="0.35">
      <c r="B57" s="60" t="s">
        <v>38</v>
      </c>
      <c r="C57" s="64" t="s">
        <v>36</v>
      </c>
      <c r="D57" s="114">
        <v>917</v>
      </c>
      <c r="E57" s="20"/>
      <c r="F57" s="28"/>
      <c r="G57" s="18"/>
      <c r="H57" s="18"/>
      <c r="I57" s="19"/>
      <c r="J57" s="13"/>
      <c r="K57" s="48">
        <v>0</v>
      </c>
      <c r="L57" s="18">
        <f t="shared" si="6"/>
        <v>0</v>
      </c>
      <c r="M57" s="18">
        <f t="shared" si="24"/>
        <v>0</v>
      </c>
      <c r="N57" s="18">
        <f>D57*M57</f>
        <v>0</v>
      </c>
      <c r="O57" s="18">
        <f>(D57*M57)*12</f>
        <v>0</v>
      </c>
      <c r="P57" s="19">
        <f>(D57*M57)*24</f>
        <v>0</v>
      </c>
      <c r="Q57" s="2"/>
      <c r="R57" s="15">
        <f>I57+P57</f>
        <v>0</v>
      </c>
    </row>
    <row r="58" spans="2:18" s="1" customFormat="1" ht="15" thickBot="1" x14ac:dyDescent="0.4">
      <c r="B58" s="132" t="s">
        <v>39</v>
      </c>
      <c r="C58" s="65" t="s">
        <v>36</v>
      </c>
      <c r="D58" s="92">
        <v>432</v>
      </c>
      <c r="E58" s="20"/>
      <c r="F58" s="26"/>
      <c r="G58" s="21"/>
      <c r="H58" s="21"/>
      <c r="I58" s="22"/>
      <c r="J58" s="13"/>
      <c r="K58" s="49">
        <v>0</v>
      </c>
      <c r="L58" s="21">
        <f t="shared" si="6"/>
        <v>0</v>
      </c>
      <c r="M58" s="21">
        <f t="shared" si="24"/>
        <v>0</v>
      </c>
      <c r="N58" s="21">
        <f>D58*M58</f>
        <v>0</v>
      </c>
      <c r="O58" s="21">
        <f>(D58*M58)*12</f>
        <v>0</v>
      </c>
      <c r="P58" s="22">
        <f>(D58*M58)*24</f>
        <v>0</v>
      </c>
      <c r="Q58" s="2"/>
      <c r="R58" s="15">
        <f>I58+P58</f>
        <v>0</v>
      </c>
    </row>
    <row r="59" spans="2:18" s="1" customFormat="1" ht="15" thickBot="1" x14ac:dyDescent="0.4">
      <c r="B59" s="37"/>
      <c r="D59" s="32"/>
      <c r="E59" s="20"/>
      <c r="F59" s="23"/>
      <c r="G59" s="29"/>
      <c r="H59" s="29"/>
      <c r="I59" s="29"/>
      <c r="J59" s="13"/>
      <c r="K59" s="23"/>
      <c r="L59" s="29"/>
      <c r="M59" s="29"/>
      <c r="N59" s="29"/>
      <c r="O59" s="29"/>
      <c r="P59" s="29"/>
      <c r="Q59" s="2"/>
      <c r="R59" s="15"/>
    </row>
    <row r="60" spans="2:18" s="1" customFormat="1" x14ac:dyDescent="0.35">
      <c r="B60" s="59" t="s">
        <v>40</v>
      </c>
      <c r="C60" s="63" t="s">
        <v>36</v>
      </c>
      <c r="D60" s="126">
        <v>590</v>
      </c>
      <c r="E60" s="20"/>
      <c r="F60" s="25"/>
      <c r="G60" s="12"/>
      <c r="H60" s="12"/>
      <c r="I60" s="14"/>
      <c r="J60" s="13"/>
      <c r="K60" s="47">
        <v>0</v>
      </c>
      <c r="L60" s="12">
        <f t="shared" si="6"/>
        <v>0</v>
      </c>
      <c r="M60" s="12">
        <f t="shared" si="24"/>
        <v>0</v>
      </c>
      <c r="N60" s="12">
        <f>D60*M60</f>
        <v>0</v>
      </c>
      <c r="O60" s="12">
        <f>(D60*M60)*12</f>
        <v>0</v>
      </c>
      <c r="P60" s="14">
        <f>(D60*M60)*24</f>
        <v>0</v>
      </c>
      <c r="Q60" s="2"/>
      <c r="R60" s="15">
        <f>I60+P60</f>
        <v>0</v>
      </c>
    </row>
    <row r="61" spans="2:18" s="1" customFormat="1" x14ac:dyDescent="0.35">
      <c r="B61" s="60" t="s">
        <v>41</v>
      </c>
      <c r="C61" s="64" t="s">
        <v>36</v>
      </c>
      <c r="D61" s="114">
        <v>425</v>
      </c>
      <c r="E61" s="20"/>
      <c r="F61" s="28"/>
      <c r="G61" s="18"/>
      <c r="H61" s="18"/>
      <c r="I61" s="19"/>
      <c r="J61" s="13"/>
      <c r="K61" s="48">
        <v>0</v>
      </c>
      <c r="L61" s="18">
        <f t="shared" si="6"/>
        <v>0</v>
      </c>
      <c r="M61" s="18">
        <f t="shared" si="24"/>
        <v>0</v>
      </c>
      <c r="N61" s="18">
        <f>D61*M61</f>
        <v>0</v>
      </c>
      <c r="O61" s="18">
        <f>(D61*M61)*12</f>
        <v>0</v>
      </c>
      <c r="P61" s="19">
        <f>(D61*M61)*24</f>
        <v>0</v>
      </c>
      <c r="Q61" s="2"/>
      <c r="R61" s="15">
        <f>I61+P61</f>
        <v>0</v>
      </c>
    </row>
    <row r="62" spans="2:18" s="1" customFormat="1" x14ac:dyDescent="0.35">
      <c r="B62" s="60" t="s">
        <v>42</v>
      </c>
      <c r="C62" s="64" t="s">
        <v>36</v>
      </c>
      <c r="D62" s="114">
        <v>25</v>
      </c>
      <c r="E62" s="20"/>
      <c r="F62" s="28"/>
      <c r="G62" s="18"/>
      <c r="H62" s="18"/>
      <c r="I62" s="19"/>
      <c r="J62" s="13"/>
      <c r="K62" s="48">
        <v>0</v>
      </c>
      <c r="L62" s="18">
        <f t="shared" si="6"/>
        <v>0</v>
      </c>
      <c r="M62" s="18">
        <f t="shared" si="24"/>
        <v>0</v>
      </c>
      <c r="N62" s="18">
        <f>D62*M62</f>
        <v>0</v>
      </c>
      <c r="O62" s="18">
        <f>(D62*M62)*12</f>
        <v>0</v>
      </c>
      <c r="P62" s="19">
        <f>(D62*M62)*24</f>
        <v>0</v>
      </c>
      <c r="Q62" s="2"/>
      <c r="R62" s="15">
        <f>I62+P62</f>
        <v>0</v>
      </c>
    </row>
    <row r="63" spans="2:18" s="1" customFormat="1" ht="15" thickBot="1" x14ac:dyDescent="0.4">
      <c r="B63" s="132" t="s">
        <v>43</v>
      </c>
      <c r="C63" s="65" t="s">
        <v>36</v>
      </c>
      <c r="D63" s="92">
        <v>80</v>
      </c>
      <c r="E63" s="20"/>
      <c r="F63" s="26"/>
      <c r="G63" s="21"/>
      <c r="H63" s="21"/>
      <c r="I63" s="22"/>
      <c r="J63" s="13"/>
      <c r="K63" s="49">
        <v>0</v>
      </c>
      <c r="L63" s="21">
        <f t="shared" si="6"/>
        <v>0</v>
      </c>
      <c r="M63" s="21">
        <f t="shared" si="24"/>
        <v>0</v>
      </c>
      <c r="N63" s="21">
        <f>D63*M63</f>
        <v>0</v>
      </c>
      <c r="O63" s="21">
        <f>(D63*M63)*12</f>
        <v>0</v>
      </c>
      <c r="P63" s="22">
        <f>(D63*M63)*24</f>
        <v>0</v>
      </c>
      <c r="Q63" s="2"/>
      <c r="R63" s="15">
        <f>I63+P63</f>
        <v>0</v>
      </c>
    </row>
    <row r="64" spans="2:18" s="1" customFormat="1" ht="15" thickBot="1" x14ac:dyDescent="0.4">
      <c r="B64" s="5"/>
      <c r="D64" s="30"/>
      <c r="E64" s="20"/>
      <c r="F64" s="23"/>
      <c r="G64" s="24"/>
      <c r="H64" s="24"/>
      <c r="I64" s="24"/>
      <c r="J64" s="13"/>
      <c r="K64" s="23"/>
      <c r="L64" s="24"/>
      <c r="M64" s="24"/>
      <c r="N64" s="24"/>
      <c r="O64" s="24"/>
      <c r="P64" s="24"/>
      <c r="Q64" s="2"/>
      <c r="R64" s="15"/>
    </row>
    <row r="65" spans="2:23" s="1" customFormat="1" ht="15" thickBot="1" x14ac:dyDescent="0.4">
      <c r="B65" s="131" t="s">
        <v>81</v>
      </c>
      <c r="C65" s="98" t="s">
        <v>82</v>
      </c>
      <c r="D65" s="99">
        <v>385</v>
      </c>
      <c r="E65" s="2"/>
      <c r="F65" s="81"/>
      <c r="G65" s="82"/>
      <c r="H65" s="82"/>
      <c r="I65" s="83"/>
      <c r="J65" s="13"/>
      <c r="K65" s="84">
        <v>0</v>
      </c>
      <c r="L65" s="82">
        <f t="shared" ref="L65" si="31">K65*0.2</f>
        <v>0</v>
      </c>
      <c r="M65" s="82">
        <f t="shared" ref="M65" si="32">K65*1.2</f>
        <v>0</v>
      </c>
      <c r="N65" s="82">
        <f>D65*M65</f>
        <v>0</v>
      </c>
      <c r="O65" s="82">
        <f>(D65*M65)*12</f>
        <v>0</v>
      </c>
      <c r="P65" s="83">
        <f>(D65*M65)*24</f>
        <v>0</v>
      </c>
      <c r="Q65" s="2"/>
      <c r="R65" s="15">
        <f>I65+P65</f>
        <v>0</v>
      </c>
    </row>
    <row r="66" spans="2:23" s="1" customFormat="1" ht="15" thickBot="1" x14ac:dyDescent="0.4">
      <c r="B66" s="5"/>
      <c r="D66" s="30"/>
      <c r="E66" s="20"/>
      <c r="F66" s="23"/>
      <c r="G66" s="24"/>
      <c r="H66" s="24"/>
      <c r="I66" s="24"/>
      <c r="J66" s="13"/>
      <c r="K66" s="23"/>
      <c r="L66" s="24"/>
      <c r="M66" s="24"/>
      <c r="N66" s="24"/>
      <c r="O66" s="24"/>
      <c r="P66" s="24"/>
      <c r="Q66" s="2"/>
      <c r="R66" s="15"/>
    </row>
    <row r="67" spans="2:23" s="1" customFormat="1" x14ac:dyDescent="0.35">
      <c r="B67" s="59" t="s">
        <v>44</v>
      </c>
      <c r="C67" s="63" t="s">
        <v>14</v>
      </c>
      <c r="D67" s="124">
        <v>1</v>
      </c>
      <c r="E67" s="2"/>
      <c r="F67" s="47">
        <v>0</v>
      </c>
      <c r="G67" s="12">
        <f t="shared" ref="G67:G74" si="33">F67*0.2</f>
        <v>0</v>
      </c>
      <c r="H67" s="12">
        <f t="shared" ref="H67:H74" si="34">F67*1.2</f>
        <v>0</v>
      </c>
      <c r="I67" s="14">
        <f t="shared" ref="I67:I74" si="35">H67*D67</f>
        <v>0</v>
      </c>
      <c r="J67" s="2"/>
      <c r="K67" s="102"/>
      <c r="L67" s="10"/>
      <c r="M67" s="10"/>
      <c r="N67" s="10"/>
      <c r="O67" s="10"/>
      <c r="P67" s="11"/>
      <c r="Q67" s="2"/>
      <c r="R67" s="15"/>
    </row>
    <row r="68" spans="2:23" s="1" customFormat="1" x14ac:dyDescent="0.35">
      <c r="B68" s="60" t="s">
        <v>45</v>
      </c>
      <c r="C68" s="64" t="s">
        <v>14</v>
      </c>
      <c r="D68" s="125">
        <v>1</v>
      </c>
      <c r="E68" s="2"/>
      <c r="F68" s="48">
        <v>0</v>
      </c>
      <c r="G68" s="18">
        <f t="shared" si="33"/>
        <v>0</v>
      </c>
      <c r="H68" s="18">
        <f t="shared" si="34"/>
        <v>0</v>
      </c>
      <c r="I68" s="19">
        <f t="shared" si="35"/>
        <v>0</v>
      </c>
      <c r="J68" s="2"/>
      <c r="K68" s="103"/>
      <c r="L68" s="16"/>
      <c r="M68" s="16"/>
      <c r="N68" s="16"/>
      <c r="O68" s="16"/>
      <c r="P68" s="17"/>
      <c r="Q68" s="2"/>
      <c r="R68" s="15"/>
    </row>
    <row r="69" spans="2:23" s="1" customFormat="1" x14ac:dyDescent="0.35">
      <c r="B69" s="60" t="s">
        <v>46</v>
      </c>
      <c r="C69" s="64" t="s">
        <v>14</v>
      </c>
      <c r="D69" s="125">
        <v>1</v>
      </c>
      <c r="E69" s="2"/>
      <c r="F69" s="48">
        <v>0</v>
      </c>
      <c r="G69" s="18">
        <f t="shared" si="33"/>
        <v>0</v>
      </c>
      <c r="H69" s="18">
        <f t="shared" si="34"/>
        <v>0</v>
      </c>
      <c r="I69" s="19">
        <f t="shared" si="35"/>
        <v>0</v>
      </c>
      <c r="J69" s="2"/>
      <c r="K69" s="103"/>
      <c r="L69" s="16"/>
      <c r="M69" s="16"/>
      <c r="N69" s="16"/>
      <c r="O69" s="16"/>
      <c r="P69" s="17"/>
      <c r="Q69" s="2"/>
      <c r="R69" s="15"/>
    </row>
    <row r="70" spans="2:23" s="1" customFormat="1" x14ac:dyDescent="0.35">
      <c r="B70" s="60" t="s">
        <v>47</v>
      </c>
      <c r="C70" s="64" t="s">
        <v>14</v>
      </c>
      <c r="D70" s="125">
        <v>1</v>
      </c>
      <c r="E70" s="2"/>
      <c r="F70" s="48">
        <v>0</v>
      </c>
      <c r="G70" s="18">
        <f t="shared" si="33"/>
        <v>0</v>
      </c>
      <c r="H70" s="18">
        <f t="shared" si="34"/>
        <v>0</v>
      </c>
      <c r="I70" s="19">
        <f t="shared" si="35"/>
        <v>0</v>
      </c>
      <c r="J70" s="2"/>
      <c r="K70" s="103"/>
      <c r="L70" s="16"/>
      <c r="M70" s="16"/>
      <c r="N70" s="16"/>
      <c r="O70" s="16"/>
      <c r="P70" s="17"/>
      <c r="Q70" s="2"/>
      <c r="R70" s="15"/>
    </row>
    <row r="71" spans="2:23" s="1" customFormat="1" x14ac:dyDescent="0.35">
      <c r="B71" s="60" t="s">
        <v>48</v>
      </c>
      <c r="C71" s="64" t="s">
        <v>14</v>
      </c>
      <c r="D71" s="125">
        <v>1</v>
      </c>
      <c r="E71" s="2"/>
      <c r="F71" s="48">
        <v>0</v>
      </c>
      <c r="G71" s="18">
        <f t="shared" si="33"/>
        <v>0</v>
      </c>
      <c r="H71" s="18">
        <f t="shared" si="34"/>
        <v>0</v>
      </c>
      <c r="I71" s="19">
        <f t="shared" si="35"/>
        <v>0</v>
      </c>
      <c r="J71" s="2"/>
      <c r="K71" s="103"/>
      <c r="L71" s="16"/>
      <c r="M71" s="16"/>
      <c r="N71" s="16"/>
      <c r="O71" s="16"/>
      <c r="P71" s="17"/>
      <c r="Q71" s="2"/>
      <c r="R71" s="15"/>
    </row>
    <row r="72" spans="2:23" s="1" customFormat="1" x14ac:dyDescent="0.35">
      <c r="B72" s="60" t="s">
        <v>49</v>
      </c>
      <c r="C72" s="64" t="s">
        <v>14</v>
      </c>
      <c r="D72" s="125">
        <v>1</v>
      </c>
      <c r="E72" s="2"/>
      <c r="F72" s="48">
        <v>0</v>
      </c>
      <c r="G72" s="18">
        <f t="shared" si="33"/>
        <v>0</v>
      </c>
      <c r="H72" s="18">
        <f t="shared" si="34"/>
        <v>0</v>
      </c>
      <c r="I72" s="19">
        <f t="shared" si="35"/>
        <v>0</v>
      </c>
      <c r="J72" s="2"/>
      <c r="K72" s="48">
        <v>0</v>
      </c>
      <c r="L72" s="18">
        <f t="shared" ref="L72:L74" si="36">K72*0.2</f>
        <v>0</v>
      </c>
      <c r="M72" s="18">
        <f t="shared" ref="M72:M74" si="37">K72*1.2</f>
        <v>0</v>
      </c>
      <c r="N72" s="18">
        <f>D72*M72</f>
        <v>0</v>
      </c>
      <c r="O72" s="18">
        <f>(D72*M72)*12</f>
        <v>0</v>
      </c>
      <c r="P72" s="19">
        <f>(D72*M72)*24</f>
        <v>0</v>
      </c>
      <c r="Q72" s="2"/>
      <c r="R72" s="15"/>
    </row>
    <row r="73" spans="2:23" s="1" customFormat="1" x14ac:dyDescent="0.35">
      <c r="B73" s="127" t="s">
        <v>63</v>
      </c>
      <c r="C73" s="130" t="s">
        <v>14</v>
      </c>
      <c r="D73" s="128">
        <v>1</v>
      </c>
      <c r="E73" s="2"/>
      <c r="F73" s="51">
        <v>0</v>
      </c>
      <c r="G73" s="52">
        <f t="shared" si="33"/>
        <v>0</v>
      </c>
      <c r="H73" s="52">
        <f t="shared" si="34"/>
        <v>0</v>
      </c>
      <c r="I73" s="53">
        <f t="shared" si="35"/>
        <v>0</v>
      </c>
      <c r="J73" s="2"/>
      <c r="K73" s="48">
        <v>0</v>
      </c>
      <c r="L73" s="18">
        <f t="shared" ref="L73" si="38">K73*0.2</f>
        <v>0</v>
      </c>
      <c r="M73" s="18">
        <f t="shared" ref="M73" si="39">K73*1.2</f>
        <v>0</v>
      </c>
      <c r="N73" s="18">
        <f>D73*M73</f>
        <v>0</v>
      </c>
      <c r="O73" s="18">
        <f>(D73*M73)*12</f>
        <v>0</v>
      </c>
      <c r="P73" s="19">
        <f>(D73*M73)*24</f>
        <v>0</v>
      </c>
      <c r="Q73" s="2"/>
      <c r="R73" s="15"/>
    </row>
    <row r="74" spans="2:23" s="1" customFormat="1" ht="15" thickBot="1" x14ac:dyDescent="0.4">
      <c r="B74" s="91" t="s">
        <v>50</v>
      </c>
      <c r="C74" s="65" t="s">
        <v>14</v>
      </c>
      <c r="D74" s="129">
        <v>1612</v>
      </c>
      <c r="E74" s="2"/>
      <c r="F74" s="49">
        <v>0</v>
      </c>
      <c r="G74" s="21">
        <f t="shared" si="33"/>
        <v>0</v>
      </c>
      <c r="H74" s="21">
        <f t="shared" si="34"/>
        <v>0</v>
      </c>
      <c r="I74" s="22">
        <f t="shared" si="35"/>
        <v>0</v>
      </c>
      <c r="J74" s="2"/>
      <c r="K74" s="48">
        <v>0</v>
      </c>
      <c r="L74" s="21">
        <f t="shared" si="36"/>
        <v>0</v>
      </c>
      <c r="M74" s="21">
        <f t="shared" si="37"/>
        <v>0</v>
      </c>
      <c r="N74" s="21">
        <f>D74*M74</f>
        <v>0</v>
      </c>
      <c r="O74" s="21">
        <f>(D74*M74)*12</f>
        <v>0</v>
      </c>
      <c r="P74" s="22">
        <f>(D74*M74)*24</f>
        <v>0</v>
      </c>
      <c r="Q74" s="2"/>
      <c r="R74" s="15">
        <f>I74+P74</f>
        <v>0</v>
      </c>
    </row>
    <row r="75" spans="2:23" s="1" customFormat="1" x14ac:dyDescent="0.35">
      <c r="B75" s="42" t="s">
        <v>56</v>
      </c>
      <c r="E75" s="2"/>
      <c r="F75" s="3"/>
      <c r="J75" s="2"/>
      <c r="K75" s="3"/>
      <c r="L75" s="4"/>
      <c r="M75" s="4"/>
      <c r="N75" s="4"/>
      <c r="O75" s="4"/>
      <c r="P75" s="4"/>
      <c r="Q75" s="2"/>
      <c r="R75" s="15"/>
    </row>
    <row r="76" spans="2:23" s="1" customFormat="1" x14ac:dyDescent="0.35">
      <c r="B76" s="44" t="s">
        <v>57</v>
      </c>
      <c r="C76" s="42"/>
      <c r="D76" s="42"/>
      <c r="E76" s="2"/>
      <c r="F76" s="38"/>
      <c r="J76" s="2"/>
      <c r="K76" s="3"/>
      <c r="L76" s="4"/>
      <c r="M76" s="4"/>
      <c r="N76" s="4"/>
      <c r="O76" s="4"/>
      <c r="P76" s="50" t="s">
        <v>60</v>
      </c>
      <c r="Q76" s="2"/>
      <c r="R76" s="15">
        <f>SUM(R5:R75)</f>
        <v>0</v>
      </c>
      <c r="S76" s="1" t="s">
        <v>61</v>
      </c>
    </row>
    <row r="77" spans="2:23" s="1" customFormat="1" ht="15" thickBot="1" x14ac:dyDescent="0.4">
      <c r="B77" s="148" t="s">
        <v>83</v>
      </c>
      <c r="C77" s="148"/>
      <c r="D77" s="148"/>
      <c r="E77" s="148"/>
      <c r="F77" s="148"/>
      <c r="J77" s="2"/>
      <c r="K77" s="3"/>
      <c r="L77" s="4"/>
      <c r="M77" s="4"/>
      <c r="N77" s="4"/>
      <c r="O77" s="4"/>
      <c r="P77" s="4"/>
      <c r="Q77" s="2"/>
      <c r="R77" s="15"/>
    </row>
    <row r="78" spans="2:23" s="1" customFormat="1" ht="15" thickBot="1" x14ac:dyDescent="0.4">
      <c r="B78" s="55"/>
      <c r="C78" s="43"/>
      <c r="D78" s="43"/>
      <c r="E78" s="56"/>
      <c r="F78" s="134" t="s">
        <v>85</v>
      </c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2"/>
      <c r="R78" s="105">
        <f>SUM(R3:R75)/1.2</f>
        <v>0</v>
      </c>
      <c r="S78" s="1" t="s">
        <v>62</v>
      </c>
    </row>
    <row r="79" spans="2:23" s="1" customFormat="1" ht="15" thickBot="1" x14ac:dyDescent="0.4">
      <c r="B79" s="40" t="s">
        <v>86</v>
      </c>
      <c r="C79" s="32"/>
      <c r="D79" s="32"/>
      <c r="E79" s="2"/>
      <c r="F79" s="85"/>
      <c r="G79" s="86"/>
      <c r="H79" s="86"/>
      <c r="I79" s="86"/>
      <c r="J79" s="87"/>
      <c r="K79" s="88"/>
      <c r="L79" s="87"/>
      <c r="M79" s="89"/>
      <c r="N79" s="87"/>
      <c r="O79" s="87"/>
      <c r="P79" s="86"/>
      <c r="Q79" s="2"/>
      <c r="R79" s="38"/>
    </row>
    <row r="80" spans="2:23" s="1" customFormat="1" ht="15" thickBot="1" x14ac:dyDescent="0.4">
      <c r="B80" s="20"/>
      <c r="C80" s="39"/>
      <c r="D80" s="32"/>
      <c r="E80" s="2"/>
      <c r="F80" s="133" t="s">
        <v>84</v>
      </c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20"/>
      <c r="R80" s="104">
        <v>0</v>
      </c>
      <c r="S80" s="1" t="s">
        <v>62</v>
      </c>
      <c r="T80" s="32"/>
      <c r="U80" s="32"/>
      <c r="V80" s="2"/>
      <c r="W80" s="32"/>
    </row>
    <row r="81" spans="2:18" s="1" customFormat="1" x14ac:dyDescent="0.35">
      <c r="B81" s="40"/>
      <c r="E81" s="2"/>
      <c r="F81" s="90"/>
      <c r="G81" s="86"/>
      <c r="H81" s="86"/>
      <c r="I81" s="86"/>
      <c r="J81" s="87"/>
      <c r="K81" s="88"/>
      <c r="L81" s="87"/>
      <c r="M81" s="87"/>
      <c r="N81" s="87"/>
      <c r="O81" s="87"/>
      <c r="P81" s="87"/>
      <c r="Q81" s="2"/>
      <c r="R81" s="38"/>
    </row>
    <row r="82" spans="2:18" s="1" customFormat="1" x14ac:dyDescent="0.35">
      <c r="B82" s="40"/>
      <c r="C82" s="32"/>
      <c r="D82" s="32"/>
      <c r="E82" s="2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20"/>
      <c r="R82" s="38"/>
    </row>
    <row r="83" spans="2:18" s="1" customFormat="1" x14ac:dyDescent="0.35">
      <c r="B83" s="135" t="s">
        <v>87</v>
      </c>
      <c r="C83" s="135"/>
      <c r="E83" s="2"/>
      <c r="F83" s="3"/>
      <c r="J83" s="2"/>
      <c r="K83" s="3"/>
      <c r="L83" s="4"/>
      <c r="M83" s="4"/>
      <c r="N83" s="4"/>
      <c r="O83" s="32"/>
      <c r="P83" s="32"/>
      <c r="Q83" s="20"/>
      <c r="R83" s="38"/>
    </row>
    <row r="84" spans="2:18" s="1" customFormat="1" x14ac:dyDescent="0.35">
      <c r="B84" s="5"/>
      <c r="E84" s="2"/>
      <c r="F84" s="3"/>
      <c r="J84" s="2"/>
      <c r="K84" s="3"/>
      <c r="L84" s="4"/>
      <c r="M84" s="4"/>
      <c r="N84" s="4"/>
      <c r="O84" s="4"/>
      <c r="P84" s="4"/>
      <c r="Q84" s="2"/>
      <c r="R84" s="3"/>
    </row>
    <row r="85" spans="2:18" s="1" customFormat="1" x14ac:dyDescent="0.35">
      <c r="B85" s="5"/>
      <c r="E85" s="2"/>
      <c r="F85" s="3"/>
      <c r="J85" s="2"/>
      <c r="K85" s="3"/>
      <c r="L85" s="4"/>
      <c r="M85" s="4"/>
      <c r="N85" s="4"/>
      <c r="O85" s="4"/>
      <c r="P85" s="32"/>
      <c r="Q85" s="20"/>
      <c r="R85" s="38"/>
    </row>
    <row r="86" spans="2:18" s="1" customFormat="1" x14ac:dyDescent="0.35">
      <c r="B86" s="5"/>
      <c r="E86" s="2"/>
      <c r="F86" s="3"/>
      <c r="J86" s="2"/>
      <c r="K86" s="3"/>
      <c r="M86" s="32"/>
      <c r="N86" s="32"/>
      <c r="O86" s="32"/>
      <c r="P86" s="4"/>
      <c r="Q86" s="2"/>
      <c r="R86" s="3"/>
    </row>
    <row r="87" spans="2:18" s="1" customFormat="1" x14ac:dyDescent="0.35">
      <c r="B87" s="5"/>
      <c r="E87" s="2"/>
      <c r="F87" s="3"/>
      <c r="J87" s="2"/>
      <c r="K87" s="3"/>
      <c r="L87" s="4"/>
      <c r="M87" s="4"/>
      <c r="N87" s="4"/>
      <c r="O87" s="4"/>
      <c r="P87" s="4"/>
      <c r="Q87" s="2"/>
      <c r="R87" s="3"/>
    </row>
    <row r="88" spans="2:18" s="1" customFormat="1" x14ac:dyDescent="0.35">
      <c r="B88" s="5"/>
      <c r="E88" s="2"/>
      <c r="F88" s="3"/>
      <c r="J88" s="2"/>
      <c r="K88" s="3"/>
      <c r="L88" s="4"/>
      <c r="M88" s="4"/>
      <c r="N88" s="4"/>
      <c r="O88" s="4"/>
      <c r="P88" s="4"/>
      <c r="Q88" s="2"/>
      <c r="R88" s="3"/>
    </row>
    <row r="89" spans="2:18" s="1" customFormat="1" x14ac:dyDescent="0.35">
      <c r="B89" s="5"/>
      <c r="E89" s="2"/>
      <c r="F89" s="3"/>
      <c r="J89" s="2"/>
      <c r="K89" s="3"/>
      <c r="L89" s="4"/>
      <c r="M89" s="4"/>
      <c r="N89" s="4"/>
      <c r="O89" s="4"/>
      <c r="P89" s="4"/>
      <c r="Q89" s="2"/>
      <c r="R89" s="3"/>
    </row>
    <row r="90" spans="2:18" s="1" customFormat="1" x14ac:dyDescent="0.35">
      <c r="B90" s="41"/>
      <c r="E90" s="2"/>
      <c r="F90" s="3"/>
      <c r="J90" s="2"/>
      <c r="K90" s="3"/>
      <c r="L90" s="4"/>
      <c r="M90" s="4"/>
      <c r="N90" s="4"/>
      <c r="O90" s="4"/>
      <c r="P90" s="4"/>
      <c r="Q90" s="2"/>
      <c r="R90" s="3"/>
    </row>
    <row r="91" spans="2:18" s="1" customFormat="1" x14ac:dyDescent="0.35">
      <c r="B91" s="41"/>
      <c r="E91" s="2"/>
      <c r="F91" s="3"/>
      <c r="J91" s="2"/>
      <c r="K91" s="3"/>
      <c r="L91" s="4"/>
      <c r="M91" s="4"/>
      <c r="N91" s="4"/>
      <c r="O91" s="4"/>
      <c r="P91" s="4"/>
      <c r="Q91" s="2"/>
      <c r="R91" s="3"/>
    </row>
    <row r="92" spans="2:18" s="1" customFormat="1" x14ac:dyDescent="0.35">
      <c r="B92" s="5"/>
      <c r="E92" s="2"/>
      <c r="F92" s="3"/>
      <c r="J92" s="2"/>
      <c r="K92" s="3"/>
      <c r="L92" s="4"/>
      <c r="M92" s="4"/>
      <c r="N92" s="4"/>
      <c r="O92" s="4"/>
      <c r="P92" s="4"/>
      <c r="Q92" s="2"/>
      <c r="R92" s="3"/>
    </row>
    <row r="93" spans="2:18" s="1" customFormat="1" x14ac:dyDescent="0.35">
      <c r="B93" s="5"/>
      <c r="E93" s="2"/>
      <c r="F93" s="3"/>
      <c r="J93" s="2"/>
      <c r="K93" s="3"/>
      <c r="L93" s="4"/>
      <c r="M93" s="4"/>
      <c r="N93" s="4"/>
      <c r="O93" s="4"/>
      <c r="P93" s="4"/>
      <c r="Q93" s="2"/>
      <c r="R93" s="3"/>
    </row>
    <row r="94" spans="2:18" s="1" customFormat="1" x14ac:dyDescent="0.35">
      <c r="B94" s="5"/>
      <c r="E94" s="2"/>
      <c r="F94" s="3"/>
      <c r="J94" s="2"/>
      <c r="K94" s="3"/>
      <c r="L94" s="4"/>
      <c r="M94" s="4"/>
      <c r="N94" s="4"/>
      <c r="O94" s="4"/>
      <c r="P94" s="4"/>
      <c r="Q94" s="2"/>
      <c r="R94" s="3"/>
    </row>
    <row r="95" spans="2:18" s="1" customFormat="1" x14ac:dyDescent="0.35">
      <c r="B95" s="5"/>
      <c r="E95" s="2"/>
      <c r="F95" s="3"/>
      <c r="J95" s="2"/>
      <c r="K95" s="3"/>
      <c r="L95" s="4"/>
      <c r="M95" s="4"/>
      <c r="N95" s="4"/>
      <c r="O95" s="4"/>
      <c r="P95" s="4"/>
      <c r="Q95" s="2"/>
      <c r="R95" s="3"/>
    </row>
    <row r="96" spans="2:18" s="1" customFormat="1" x14ac:dyDescent="0.35">
      <c r="B96" s="5"/>
      <c r="E96" s="2"/>
      <c r="F96" s="3"/>
      <c r="J96" s="2"/>
      <c r="K96" s="3"/>
      <c r="L96" s="4"/>
      <c r="M96" s="4"/>
      <c r="N96" s="4"/>
      <c r="O96" s="4"/>
      <c r="P96" s="4"/>
      <c r="Q96" s="2"/>
      <c r="R96" s="3"/>
    </row>
    <row r="97" spans="2:18" s="1" customFormat="1" x14ac:dyDescent="0.35">
      <c r="B97" s="5"/>
      <c r="E97" s="2"/>
      <c r="F97" s="3"/>
      <c r="J97" s="2"/>
      <c r="K97" s="3"/>
      <c r="L97" s="4"/>
      <c r="M97" s="4"/>
      <c r="N97" s="4"/>
      <c r="O97" s="4"/>
      <c r="P97" s="4"/>
      <c r="Q97" s="2"/>
      <c r="R97" s="3"/>
    </row>
    <row r="98" spans="2:18" s="1" customFormat="1" x14ac:dyDescent="0.35">
      <c r="B98" s="5"/>
      <c r="E98" s="2"/>
      <c r="F98" s="3"/>
      <c r="J98" s="2"/>
      <c r="K98" s="3"/>
      <c r="L98" s="4"/>
      <c r="M98" s="4"/>
      <c r="N98" s="4"/>
      <c r="O98" s="4"/>
      <c r="P98" s="4"/>
      <c r="Q98" s="2"/>
      <c r="R98" s="3"/>
    </row>
    <row r="99" spans="2:18" s="1" customFormat="1" x14ac:dyDescent="0.35">
      <c r="B99" s="5"/>
      <c r="E99" s="2"/>
      <c r="F99" s="3"/>
      <c r="J99" s="2"/>
      <c r="K99" s="3"/>
      <c r="L99" s="4"/>
      <c r="M99" s="4"/>
      <c r="N99" s="4"/>
      <c r="O99" s="4"/>
      <c r="P99" s="4"/>
      <c r="Q99" s="2"/>
      <c r="R99" s="3"/>
    </row>
    <row r="100" spans="2:18" s="1" customFormat="1" x14ac:dyDescent="0.35">
      <c r="B100" s="5"/>
      <c r="E100" s="2"/>
      <c r="F100" s="3"/>
      <c r="J100" s="2"/>
      <c r="K100" s="3"/>
      <c r="L100" s="4"/>
      <c r="M100" s="4"/>
      <c r="N100" s="4"/>
      <c r="O100" s="4"/>
      <c r="P100" s="4"/>
      <c r="Q100" s="2"/>
      <c r="R100" s="3"/>
    </row>
    <row r="101" spans="2:18" s="1" customFormat="1" x14ac:dyDescent="0.35">
      <c r="B101" s="5"/>
      <c r="E101" s="2"/>
      <c r="F101" s="3"/>
      <c r="J101" s="2"/>
      <c r="K101" s="3"/>
      <c r="L101" s="4"/>
      <c r="M101" s="4"/>
      <c r="N101" s="4"/>
      <c r="O101" s="4"/>
      <c r="P101" s="4"/>
      <c r="Q101" s="2"/>
      <c r="R101" s="3"/>
    </row>
    <row r="102" spans="2:18" s="1" customFormat="1" x14ac:dyDescent="0.35">
      <c r="B102" s="5"/>
      <c r="E102" s="2"/>
      <c r="F102" s="3"/>
      <c r="J102" s="2"/>
      <c r="K102" s="3"/>
      <c r="L102" s="4"/>
      <c r="M102" s="4"/>
      <c r="N102" s="4"/>
      <c r="O102" s="4"/>
      <c r="P102" s="4"/>
      <c r="Q102" s="2"/>
      <c r="R102" s="3"/>
    </row>
    <row r="103" spans="2:18" s="1" customFormat="1" x14ac:dyDescent="0.35">
      <c r="B103" s="5"/>
      <c r="E103" s="2"/>
      <c r="F103" s="3"/>
      <c r="J103" s="2"/>
      <c r="K103" s="3"/>
      <c r="L103" s="4"/>
      <c r="M103" s="4"/>
      <c r="N103" s="4"/>
      <c r="O103" s="4"/>
      <c r="P103" s="4"/>
      <c r="Q103" s="2"/>
      <c r="R103" s="3"/>
    </row>
    <row r="104" spans="2:18" s="1" customFormat="1" x14ac:dyDescent="0.35">
      <c r="B104" s="5"/>
      <c r="E104" s="2"/>
      <c r="F104" s="3"/>
      <c r="J104" s="2"/>
      <c r="K104" s="3"/>
      <c r="L104" s="4"/>
      <c r="M104" s="4"/>
      <c r="N104" s="4"/>
      <c r="O104" s="4"/>
      <c r="P104" s="4"/>
      <c r="Q104" s="2"/>
      <c r="R104" s="3"/>
    </row>
    <row r="105" spans="2:18" s="1" customFormat="1" x14ac:dyDescent="0.35">
      <c r="B105" s="5"/>
      <c r="E105" s="2"/>
      <c r="F105" s="3"/>
      <c r="J105" s="2"/>
      <c r="K105" s="3"/>
      <c r="L105" s="4"/>
      <c r="M105" s="4"/>
      <c r="N105" s="4"/>
      <c r="O105" s="4"/>
      <c r="P105" s="4"/>
      <c r="Q105" s="2"/>
      <c r="R105" s="3"/>
    </row>
    <row r="106" spans="2:18" s="1" customFormat="1" x14ac:dyDescent="0.35">
      <c r="B106" s="5"/>
      <c r="E106" s="2"/>
      <c r="F106" s="3"/>
      <c r="J106" s="2"/>
      <c r="K106" s="3"/>
      <c r="L106" s="4"/>
      <c r="M106" s="4"/>
      <c r="N106" s="4"/>
      <c r="O106" s="4"/>
      <c r="P106" s="4"/>
      <c r="Q106" s="2"/>
      <c r="R106" s="3"/>
    </row>
    <row r="107" spans="2:18" s="1" customFormat="1" x14ac:dyDescent="0.35">
      <c r="B107" s="5"/>
      <c r="E107" s="2"/>
      <c r="F107" s="3"/>
      <c r="J107" s="2"/>
      <c r="K107" s="3"/>
      <c r="L107" s="4"/>
      <c r="M107" s="4"/>
      <c r="N107" s="4"/>
      <c r="O107" s="4"/>
      <c r="P107" s="4"/>
      <c r="Q107" s="2"/>
      <c r="R107" s="3"/>
    </row>
    <row r="108" spans="2:18" s="1" customFormat="1" x14ac:dyDescent="0.35">
      <c r="B108" s="5"/>
      <c r="E108" s="2"/>
      <c r="F108" s="3"/>
      <c r="J108" s="2"/>
      <c r="K108" s="3"/>
      <c r="L108" s="4"/>
      <c r="M108" s="4"/>
      <c r="N108" s="4"/>
      <c r="O108" s="4"/>
      <c r="P108" s="4"/>
      <c r="Q108" s="2"/>
      <c r="R108" s="3"/>
    </row>
    <row r="109" spans="2:18" s="1" customFormat="1" x14ac:dyDescent="0.35">
      <c r="B109" s="5"/>
      <c r="E109" s="2"/>
      <c r="F109" s="3"/>
      <c r="J109" s="2"/>
      <c r="K109" s="3"/>
      <c r="L109" s="4"/>
      <c r="M109" s="4"/>
      <c r="N109" s="4"/>
      <c r="O109" s="4"/>
      <c r="P109" s="4"/>
      <c r="Q109" s="2"/>
      <c r="R109" s="3"/>
    </row>
    <row r="110" spans="2:18" s="1" customFormat="1" x14ac:dyDescent="0.35">
      <c r="B110" s="5"/>
      <c r="E110" s="2"/>
      <c r="F110" s="3"/>
      <c r="J110" s="2"/>
      <c r="K110" s="3"/>
      <c r="L110" s="4"/>
      <c r="M110" s="4"/>
      <c r="N110" s="4"/>
      <c r="O110" s="4"/>
      <c r="P110" s="4"/>
      <c r="Q110" s="2"/>
      <c r="R110" s="3"/>
    </row>
    <row r="111" spans="2:18" s="1" customFormat="1" x14ac:dyDescent="0.35">
      <c r="B111" s="5"/>
      <c r="E111" s="2"/>
      <c r="F111" s="3"/>
      <c r="J111" s="2"/>
      <c r="K111" s="3"/>
      <c r="L111" s="4"/>
      <c r="M111" s="4"/>
      <c r="N111" s="4"/>
      <c r="O111" s="4"/>
      <c r="P111" s="4"/>
      <c r="Q111" s="2"/>
      <c r="R111" s="3"/>
    </row>
    <row r="112" spans="2:18" s="1" customFormat="1" x14ac:dyDescent="0.35">
      <c r="B112" s="5"/>
      <c r="E112" s="2"/>
      <c r="F112" s="3"/>
      <c r="J112" s="2"/>
      <c r="K112" s="3"/>
      <c r="L112" s="4"/>
      <c r="M112" s="4"/>
      <c r="N112" s="4"/>
      <c r="O112" s="4"/>
      <c r="P112" s="4"/>
      <c r="Q112" s="2"/>
      <c r="R112" s="3"/>
    </row>
    <row r="113" spans="2:18" s="1" customFormat="1" x14ac:dyDescent="0.35">
      <c r="B113" s="5"/>
      <c r="E113" s="2"/>
      <c r="F113" s="3"/>
      <c r="J113" s="2"/>
      <c r="K113" s="3"/>
      <c r="L113" s="4"/>
      <c r="M113" s="4"/>
      <c r="N113" s="4"/>
      <c r="O113" s="4"/>
      <c r="P113" s="4"/>
      <c r="Q113" s="2"/>
      <c r="R113" s="3"/>
    </row>
    <row r="114" spans="2:18" s="1" customFormat="1" x14ac:dyDescent="0.35">
      <c r="B114" s="5"/>
      <c r="E114" s="2"/>
      <c r="F114" s="3"/>
      <c r="J114" s="2"/>
      <c r="K114" s="3"/>
      <c r="L114" s="4"/>
      <c r="M114" s="4"/>
      <c r="N114" s="4"/>
      <c r="O114" s="4"/>
      <c r="P114" s="4"/>
      <c r="Q114" s="2"/>
      <c r="R114" s="3"/>
    </row>
    <row r="115" spans="2:18" s="1" customFormat="1" x14ac:dyDescent="0.35">
      <c r="B115" s="5"/>
      <c r="E115" s="2"/>
      <c r="F115" s="3"/>
      <c r="J115" s="2"/>
      <c r="K115" s="3"/>
      <c r="L115" s="4"/>
      <c r="M115" s="4"/>
      <c r="N115" s="4"/>
      <c r="O115" s="4"/>
      <c r="P115" s="4"/>
      <c r="Q115" s="2"/>
      <c r="R115" s="3"/>
    </row>
    <row r="116" spans="2:18" s="1" customFormat="1" x14ac:dyDescent="0.35">
      <c r="B116" s="5"/>
      <c r="E116" s="2"/>
      <c r="F116" s="3"/>
      <c r="J116" s="2"/>
      <c r="K116" s="3"/>
      <c r="L116" s="4"/>
      <c r="M116" s="4"/>
      <c r="N116" s="4"/>
      <c r="O116" s="4"/>
      <c r="P116" s="4"/>
      <c r="Q116" s="2"/>
      <c r="R116" s="3"/>
    </row>
    <row r="117" spans="2:18" s="1" customFormat="1" x14ac:dyDescent="0.35">
      <c r="B117" s="5"/>
      <c r="E117" s="2"/>
      <c r="F117" s="3"/>
      <c r="J117" s="2"/>
      <c r="K117" s="3"/>
      <c r="L117" s="4"/>
      <c r="M117" s="4"/>
      <c r="N117" s="4"/>
      <c r="O117" s="4"/>
      <c r="P117" s="4"/>
      <c r="Q117" s="2"/>
      <c r="R117" s="3"/>
    </row>
    <row r="118" spans="2:18" s="1" customFormat="1" x14ac:dyDescent="0.35">
      <c r="B118" s="5"/>
      <c r="E118" s="2"/>
      <c r="F118" s="3"/>
      <c r="J118" s="2"/>
      <c r="K118" s="3"/>
      <c r="L118" s="4"/>
      <c r="M118" s="4"/>
      <c r="N118" s="4"/>
      <c r="O118" s="4"/>
      <c r="P118" s="4"/>
      <c r="Q118" s="2"/>
      <c r="R118" s="3"/>
    </row>
    <row r="119" spans="2:18" s="1" customFormat="1" x14ac:dyDescent="0.35">
      <c r="B119" s="5"/>
      <c r="E119" s="2"/>
      <c r="F119" s="3"/>
      <c r="J119" s="2"/>
      <c r="K119" s="3"/>
      <c r="L119" s="4"/>
      <c r="M119" s="4"/>
      <c r="N119" s="4"/>
      <c r="O119" s="4"/>
      <c r="P119" s="4"/>
      <c r="Q119" s="2"/>
      <c r="R119" s="3"/>
    </row>
    <row r="120" spans="2:18" s="1" customFormat="1" x14ac:dyDescent="0.35">
      <c r="B120" s="5"/>
      <c r="E120" s="2"/>
      <c r="F120" s="3"/>
      <c r="J120" s="2"/>
      <c r="K120" s="3"/>
      <c r="L120" s="4"/>
      <c r="M120" s="4"/>
      <c r="N120" s="4"/>
      <c r="O120" s="4"/>
      <c r="P120" s="4"/>
      <c r="Q120" s="2"/>
      <c r="R120" s="3"/>
    </row>
    <row r="121" spans="2:18" s="1" customFormat="1" x14ac:dyDescent="0.35">
      <c r="B121" s="5"/>
      <c r="E121" s="2"/>
      <c r="F121" s="3"/>
      <c r="J121" s="2"/>
      <c r="K121" s="3"/>
      <c r="L121" s="4"/>
      <c r="M121" s="4"/>
      <c r="N121" s="4"/>
      <c r="O121" s="4"/>
      <c r="P121" s="4"/>
      <c r="Q121" s="2"/>
      <c r="R121" s="3"/>
    </row>
    <row r="122" spans="2:18" s="1" customFormat="1" x14ac:dyDescent="0.35">
      <c r="B122" s="5"/>
      <c r="E122" s="2"/>
      <c r="F122" s="3"/>
      <c r="J122" s="2"/>
      <c r="K122" s="3"/>
      <c r="L122" s="4"/>
      <c r="M122" s="4"/>
      <c r="N122" s="4"/>
      <c r="O122" s="4"/>
      <c r="P122" s="4"/>
      <c r="Q122" s="2"/>
      <c r="R122" s="3"/>
    </row>
  </sheetData>
  <sheetProtection algorithmName="SHA-512" hashValue="AhIOo2kR97NQl3sPsAYgY6aZX32FP9X1q3W9rYO/rnHes6gVQoQAlG56/aYxn0q+HuNhyul9AIko3a727XMrQA==" saltValue="yeJZyfRt/lQXi3tlT7pONg==" spinCount="100000" sheet="1" objects="1" scenarios="1"/>
  <mergeCells count="10">
    <mergeCell ref="F82:P82"/>
    <mergeCell ref="F80:P80"/>
    <mergeCell ref="F78:P78"/>
    <mergeCell ref="B83:C83"/>
    <mergeCell ref="F3:H3"/>
    <mergeCell ref="K3:M3"/>
    <mergeCell ref="B3:B4"/>
    <mergeCell ref="C3:C4"/>
    <mergeCell ref="D3:D4"/>
    <mergeCell ref="B77:F77"/>
  </mergeCells>
  <pageMargins left="0.39370078740157483" right="0.39370078740157483" top="0.39370078740157483" bottom="7.874015748031496E-2" header="0.31496062992125984" footer="0.31496062992125984"/>
  <pageSetup paperSize="8" scale="60" orientation="landscape" horizontalDpi="1200" verticalDpi="1200" r:id="rId1"/>
  <headerFooter>
    <oddHeader xml:space="preserve">&amp;L&amp;"-,Tučné"&amp;12Príloha č. 1 - Štruktúrovaný cenník služieb
&amp;RZmluva číslo: ZM00001199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cenník služieb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Tomas.Bauer@rtvs.sk</dc:creator>
  <cp:lastModifiedBy>Barbírik Tomáš</cp:lastModifiedBy>
  <cp:lastPrinted>2021-01-25T12:28:03Z</cp:lastPrinted>
  <dcterms:created xsi:type="dcterms:W3CDTF">2018-02-09T10:29:56Z</dcterms:created>
  <dcterms:modified xsi:type="dcterms:W3CDTF">2021-02-19T13:17:39Z</dcterms:modified>
</cp:coreProperties>
</file>