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v\1vo\36 Mobilne\07 VYSVETLOVANIE SP\1--VYSVETLENIE ZZ.3.2021\"/>
    </mc:Choice>
  </mc:AlternateContent>
  <bookViews>
    <workbookView xWindow="480" yWindow="105" windowWidth="18195" windowHeight="13095"/>
  </bookViews>
  <sheets>
    <sheet name="Priloha c 2" sheetId="8" r:id="rId1"/>
  </sheets>
  <calcPr calcId="152511"/>
</workbook>
</file>

<file path=xl/calcChain.xml><?xml version="1.0" encoding="utf-8"?>
<calcChain xmlns="http://schemas.openxmlformats.org/spreadsheetml/2006/main">
  <c r="I39" i="8" l="1"/>
  <c r="D39" i="8"/>
  <c r="G39" i="8" s="1"/>
  <c r="I36" i="8"/>
  <c r="D36" i="8"/>
  <c r="G36" i="8" s="1"/>
  <c r="I32" i="8"/>
  <c r="D32" i="8"/>
  <c r="F32" i="8" s="1"/>
  <c r="I31" i="8"/>
  <c r="D31" i="8"/>
  <c r="G31" i="8" s="1"/>
  <c r="I30" i="8"/>
  <c r="D30" i="8"/>
  <c r="G30" i="8" s="1"/>
  <c r="I26" i="8"/>
  <c r="D26" i="8"/>
  <c r="G26" i="8" s="1"/>
  <c r="I22" i="8"/>
  <c r="D22" i="8"/>
  <c r="F22" i="8" s="1"/>
  <c r="I21" i="8"/>
  <c r="D21" i="8"/>
  <c r="F21" i="8" s="1"/>
  <c r="I17" i="8"/>
  <c r="D17" i="8"/>
  <c r="G17" i="8" s="1"/>
  <c r="I16" i="8"/>
  <c r="D16" i="8"/>
  <c r="F16" i="8" s="1"/>
  <c r="I15" i="8"/>
  <c r="D15" i="8"/>
  <c r="F15" i="8" s="1"/>
  <c r="I11" i="8"/>
  <c r="D11" i="8"/>
  <c r="G11" i="8" s="1"/>
  <c r="I10" i="8"/>
  <c r="D10" i="8"/>
  <c r="G10" i="8" s="1"/>
  <c r="I7" i="8"/>
  <c r="D7" i="8"/>
  <c r="G7" i="8" l="1"/>
  <c r="D40" i="8"/>
  <c r="I40" i="8"/>
  <c r="I42" i="8"/>
  <c r="I43" i="8" s="1"/>
  <c r="F26" i="8"/>
  <c r="F17" i="8"/>
  <c r="F10" i="8"/>
  <c r="G22" i="8"/>
  <c r="G16" i="8"/>
  <c r="F36" i="8"/>
  <c r="G32" i="8"/>
  <c r="G21" i="8"/>
  <c r="G15" i="8"/>
  <c r="F7" i="8"/>
  <c r="F11" i="8"/>
  <c r="F30" i="8"/>
  <c r="F39" i="8"/>
  <c r="F31" i="8"/>
  <c r="G40" i="8" l="1"/>
  <c r="F40" i="8"/>
</calcChain>
</file>

<file path=xl/sharedStrings.xml><?xml version="1.0" encoding="utf-8"?>
<sst xmlns="http://schemas.openxmlformats.org/spreadsheetml/2006/main" count="120" uniqueCount="93">
  <si>
    <t>Mobilné dátové služby:</t>
  </si>
  <si>
    <t>Zriadenie a prevádzka  pre VPS pre pripojenie do dátovej siete MV SR:</t>
  </si>
  <si>
    <t>Zriadenie a prevádzka  pre VPS pre pripojenie do hlasovej siete MV SR:</t>
  </si>
  <si>
    <t>cena za jednotku (1 kus SMS)</t>
  </si>
  <si>
    <t>cena za jednotku (1 kus MMS)</t>
  </si>
  <si>
    <t>Služby MMS</t>
  </si>
  <si>
    <t>Služby SMS:</t>
  </si>
  <si>
    <t>Jednotková cena v EUR bez DPH</t>
  </si>
  <si>
    <t>cena za 8500 SIM /1 meisac</t>
  </si>
  <si>
    <t xml:space="preserve">  8 ks/ kalendárny mes.</t>
  </si>
  <si>
    <t xml:space="preserve">  2 ks/ kalendárny mes.</t>
  </si>
  <si>
    <t>140 ks/ kalendárny mes.</t>
  </si>
  <si>
    <t>60 ks/ kalendárny mes.</t>
  </si>
  <si>
    <t>cena za 1 mesiac</t>
  </si>
  <si>
    <t>Roaming</t>
  </si>
  <si>
    <t>* predpokladaný ročný nárast 10%</t>
  </si>
  <si>
    <t>* predpokladaný ročný nárast 1% počtu SMS</t>
  </si>
  <si>
    <t>* predpokladaný ročný nárast 0,5% počtu MMS</t>
  </si>
  <si>
    <t>*predpokladaný ročný nárast 5% objemu volania</t>
  </si>
  <si>
    <t>* predpokladaný ročný nárast 10% objemu dát</t>
  </si>
  <si>
    <t>Roaming - data</t>
  </si>
  <si>
    <t>180 min/ kalendárny mes.</t>
  </si>
  <si>
    <t>60 min/ kalendárny mes.</t>
  </si>
  <si>
    <t>cena za jednotku (1 minúta )</t>
  </si>
  <si>
    <t>1400 ks/ kalendárny mes.</t>
  </si>
  <si>
    <t>Cena za pripojenie VPS 
(100 MB/ 1 kalendárny mesiac/ 2 lokality DC MV SR)</t>
  </si>
  <si>
    <t>Cena celkom za 1 mesiac 
v EUR bez DPH</t>
  </si>
  <si>
    <t>Výška DPH
v percentách</t>
  </si>
  <si>
    <t>Cena za pripojenie VPS 
(100 MB/ 1 kalendárny mesiac/ 2 lokalita DC MV SR)</t>
  </si>
  <si>
    <r>
      <t xml:space="preserve">Cena celkom za 1 mesiac 
v EUR </t>
    </r>
    <r>
      <rPr>
        <b/>
        <u/>
        <sz val="11"/>
        <rFont val="Arial Narrow"/>
        <family val="2"/>
        <charset val="238"/>
      </rPr>
      <t>s DPH</t>
    </r>
  </si>
  <si>
    <t>OBCHODNÉ MENO, NÁZOV UCHÁDZAČA:</t>
  </si>
  <si>
    <t>ADRESA, SÍDLO UCHÁDZAČA:</t>
  </si>
  <si>
    <t>Počet jednotiek 
za 1 kalendárny mesiac</t>
  </si>
  <si>
    <t>Cena celkom 
za 12 mesiacov 
v EUR bez DPH</t>
  </si>
  <si>
    <t>Cena celkom 
za 48 mesiacov 
v EUR bez DPH</t>
  </si>
  <si>
    <t>408 000 SIM</t>
  </si>
  <si>
    <t>8 500 SIM</t>
  </si>
  <si>
    <t>8 640 min/ 48 kal. mes.</t>
  </si>
  <si>
    <t>2 880 min/ 48 kal. mes.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</si>
  <si>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</si>
  <si>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</si>
  <si>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</si>
  <si>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</si>
  <si>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</si>
  <si>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</si>
  <si>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</si>
  <si>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</si>
  <si>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</si>
  <si>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67 200 ks/ 48 kal. mes.</t>
  </si>
  <si>
    <t xml:space="preserve">  384 ks/ 48 kal. mes.</t>
  </si>
  <si>
    <t xml:space="preserve"> 96 ks/ 48 kal. mes.</t>
  </si>
  <si>
    <t>6 720 ks/ 48 kal. mes.</t>
  </si>
  <si>
    <t>2 880 ks/ 48 kal. mes.</t>
  </si>
  <si>
    <t>cena za 8500 SIM /1 mesiac</t>
  </si>
  <si>
    <r>
      <t xml:space="preserve">Počet jednotiek 
za 48 kalendárnych mesiacov
- </t>
    </r>
    <r>
      <rPr>
        <b/>
        <u/>
        <sz val="10"/>
        <rFont val="Arial Narrow"/>
        <family val="2"/>
        <charset val="238"/>
      </rPr>
      <t>Množstvo uvedené v štrukturovanom rozpočte v rámci formulára "Ponuka" systému EKS</t>
    </r>
  </si>
  <si>
    <r>
      <rPr>
        <b/>
        <sz val="10"/>
        <rFont val="Arial Narrow"/>
        <family val="2"/>
        <charset val="238"/>
      </rPr>
      <t>48 x</t>
    </r>
    <r>
      <rPr>
        <sz val="10"/>
        <rFont val="Arial Narrow"/>
        <family val="2"/>
        <charset val="238"/>
      </rPr>
      <t xml:space="preserve"> 1</t>
    </r>
  </si>
  <si>
    <t>cena za  12 mes.</t>
  </si>
  <si>
    <t xml:space="preserve"> 15 ks pool /12 mes.</t>
  </si>
  <si>
    <t>cena za  48 mes.</t>
  </si>
  <si>
    <t xml:space="preserve"> 15 ks pool /48 mes.</t>
  </si>
  <si>
    <r>
      <t xml:space="preserve">200 000 </t>
    </r>
    <r>
      <rPr>
        <b/>
        <sz val="10"/>
        <rFont val="Arial Narrow"/>
        <family val="2"/>
        <charset val="238"/>
      </rPr>
      <t>MB</t>
    </r>
    <r>
      <rPr>
        <sz val="10"/>
        <rFont val="Arial Narrow"/>
        <family val="2"/>
        <charset val="238"/>
      </rPr>
      <t>/ kalendárny mes</t>
    </r>
  </si>
  <si>
    <r>
      <t xml:space="preserve">160 </t>
    </r>
    <r>
      <rPr>
        <b/>
        <sz val="10"/>
        <rFont val="Arial Narrow"/>
        <family val="2"/>
        <charset val="238"/>
      </rPr>
      <t>MB</t>
    </r>
    <r>
      <rPr>
        <sz val="10"/>
        <rFont val="Arial Narrow"/>
        <family val="2"/>
        <charset val="238"/>
      </rPr>
      <t>/ kalendárny mes.</t>
    </r>
  </si>
  <si>
    <r>
      <t xml:space="preserve">40 </t>
    </r>
    <r>
      <rPr>
        <b/>
        <sz val="10"/>
        <rFont val="Arial Narrow"/>
        <family val="2"/>
        <charset val="238"/>
      </rPr>
      <t>MB</t>
    </r>
    <r>
      <rPr>
        <sz val="10"/>
        <rFont val="Arial Narrow"/>
        <family val="2"/>
        <charset val="238"/>
      </rPr>
      <t>/ kalendárny mes.</t>
    </r>
  </si>
  <si>
    <t>9 600 000 MB/ 48 kal. mes.</t>
  </si>
  <si>
    <t>1 VPS</t>
  </si>
  <si>
    <r>
      <t>cena za jednotku 
(1</t>
    </r>
    <r>
      <rPr>
        <b/>
        <sz val="10"/>
        <rFont val="Arial Narrow"/>
        <family val="2"/>
        <charset val="238"/>
      </rPr>
      <t xml:space="preserve"> MB</t>
    </r>
    <r>
      <rPr>
        <sz val="10"/>
        <rFont val="Arial Narrow"/>
        <family val="2"/>
        <charset val="238"/>
      </rPr>
      <t>/ 1 ks SIM/ 1 kalendárny mesiac)</t>
    </r>
  </si>
  <si>
    <t>7 680 MB/ 48 kal. mes.</t>
  </si>
  <si>
    <t xml:space="preserve"> 1 920 MB/ 48 kal. mes.</t>
  </si>
  <si>
    <t>Spolu:</t>
  </si>
  <si>
    <t>Poznámka: Uchádzačom navrhovaná cena za jednotlivé položky musí byť vyjadrená v Eurách a zaokrúhlená na 3 desatinné miesta</t>
  </si>
  <si>
    <t>Cena celkom za predmet zákazky v EUR bez DPH</t>
  </si>
  <si>
    <t>Cena celkom za predmet zákazky v EUR s DPH</t>
  </si>
  <si>
    <t>Príloha č. 2 - Štruktúrovaný rozpočet ceny/Cenník služieb</t>
  </si>
  <si>
    <t>cena za jednotku 
(neobmedzené minúty a SMS/1 kalendárny mesiac / 1 ks SIM)</t>
  </si>
  <si>
    <t xml:space="preserve">2 Európa - ostatné krajiny bez regulácie roamingu </t>
  </si>
  <si>
    <t>3 Ostatné krajiny sveta</t>
  </si>
  <si>
    <t xml:space="preserve">4 Európa - regulácia roamingu (vrátane SR) </t>
  </si>
  <si>
    <t xml:space="preserve">5 Európa - bez regulácie roamingu </t>
  </si>
  <si>
    <t>6 Ostatné krajiny</t>
  </si>
  <si>
    <t xml:space="preserve">7 Európa - bez regulácie roamingu </t>
  </si>
  <si>
    <t>8 Ostatné krajiny</t>
  </si>
  <si>
    <t>9 Mobilné dátové služby</t>
  </si>
  <si>
    <t>číslo položky a názov položky - služby</t>
  </si>
  <si>
    <t xml:space="preserve">10 Európa - regulácia roamingu (mimo SR) </t>
  </si>
  <si>
    <t>11 Európa - bez regulácie roamingu</t>
  </si>
  <si>
    <t>12 Ostatné krajiny</t>
  </si>
  <si>
    <t>13 Zriadenie a prevádzka  pre VPS pre pripojenie do dátovej siete MV SR:</t>
  </si>
  <si>
    <t>14 Zriadenie a prevádzka  pre VPS pre pripojenie do hlasovej siete MV SR:</t>
  </si>
  <si>
    <t>*predpokladaný ročný nárast 10% počtu SIM</t>
  </si>
  <si>
    <t>1 Mobilná hlasová služba  Európa - regulácia roamingu (vrátane SR)  vrátane neobmedzeného počtu SMS</t>
  </si>
  <si>
    <t>cena za jednotku (cena za 1 pool)</t>
  </si>
  <si>
    <t>15 pool (data pool: 1000GB/1000SIM)</t>
  </si>
  <si>
    <r>
      <t xml:space="preserve">720 = </t>
    </r>
    <r>
      <rPr>
        <b/>
        <sz val="10"/>
        <rFont val="Arial Narrow"/>
        <family val="2"/>
        <charset val="238"/>
      </rPr>
      <t>48 x</t>
    </r>
    <r>
      <rPr>
        <sz val="10"/>
        <rFont val="Arial Narrow"/>
        <family val="2"/>
        <charset val="238"/>
      </rPr>
      <t xml:space="preserve"> 15 pool (data pool: 1000GB/1000SIM)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</si>
</sst>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\ &quot;€&quot;"/>
    <numFmt numFmtId="165" formatCode="#,##0.000\ &quot;€&quot;"/>
  </numFmts>
  <fonts count="12" x14ac:knownFonts="1">
    <font>
      <sz val="11"/>
      <color theme="1"/>
      <name val="Calibri"/>
      <family val="2"/>
      <charset val="238"/>
      <scheme val="minor"/>
    </font>
    <font>
      <b/>
      <u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u/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9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wrapText="1"/>
    </xf>
    <xf numFmtId="0" fontId="8" fillId="0" borderId="0" xfId="0" applyFont="1" applyAlignment="1"/>
    <xf numFmtId="9" fontId="2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wrapText="1"/>
    </xf>
    <xf numFmtId="0" fontId="6" fillId="0" borderId="8" xfId="0" applyFont="1" applyFill="1" applyBorder="1" applyAlignment="1">
      <alignment wrapText="1"/>
    </xf>
    <xf numFmtId="0" fontId="6" fillId="0" borderId="6" xfId="0" applyFont="1" applyFill="1" applyBorder="1" applyAlignment="1">
      <alignment horizontal="left"/>
    </xf>
    <xf numFmtId="0" fontId="9" fillId="0" borderId="5" xfId="0" applyFont="1" applyFill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9" fillId="0" borderId="9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wrapText="1"/>
    </xf>
    <xf numFmtId="49" fontId="8" fillId="0" borderId="7" xfId="0" applyNumberFormat="1" applyFont="1" applyBorder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8" fillId="0" borderId="0" xfId="0" applyFont="1" applyBorder="1" applyAlignment="1">
      <alignment wrapText="1"/>
    </xf>
    <xf numFmtId="49" fontId="8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165" fontId="11" fillId="0" borderId="7" xfId="0" applyNumberFormat="1" applyFont="1" applyBorder="1" applyAlignment="1">
      <alignment horizontal="center" wrapText="1"/>
    </xf>
    <xf numFmtId="0" fontId="9" fillId="0" borderId="0" xfId="0" applyFont="1" applyAlignment="1">
      <alignment horizontal="right"/>
    </xf>
    <xf numFmtId="165" fontId="8" fillId="5" borderId="3" xfId="0" applyNumberFormat="1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topLeftCell="A4" zoomScale="85" zoomScaleNormal="85" workbookViewId="0">
      <selection activeCell="C26" sqref="C26"/>
    </sheetView>
  </sheetViews>
  <sheetFormatPr defaultRowHeight="16.5" x14ac:dyDescent="0.3"/>
  <cols>
    <col min="1" max="1" width="56.140625" style="23" bestFit="1" customWidth="1"/>
    <col min="2" max="2" width="28.7109375" style="22" bestFit="1" customWidth="1"/>
    <col min="3" max="3" width="48.42578125" style="23" bestFit="1" customWidth="1"/>
    <col min="4" max="4" width="22.85546875" style="23" bestFit="1" customWidth="1"/>
    <col min="5" max="5" width="13.140625" style="23" bestFit="1" customWidth="1"/>
    <col min="6" max="6" width="22.85546875" style="23" bestFit="1" customWidth="1"/>
    <col min="7" max="7" width="19.42578125" style="24" bestFit="1" customWidth="1"/>
    <col min="8" max="8" width="24.140625" style="24" bestFit="1" customWidth="1"/>
    <col min="9" max="9" width="20.42578125" style="23" bestFit="1" customWidth="1"/>
    <col min="10" max="10" width="13.85546875" style="23" bestFit="1" customWidth="1"/>
    <col min="11" max="16384" width="9.140625" style="23"/>
  </cols>
  <sheetData>
    <row r="1" spans="1:10" x14ac:dyDescent="0.3">
      <c r="A1" s="21"/>
      <c r="I1" s="54" t="s">
        <v>72</v>
      </c>
    </row>
    <row r="2" spans="1:10" x14ac:dyDescent="0.3">
      <c r="A2" s="21"/>
      <c r="I2" s="25"/>
    </row>
    <row r="3" spans="1:10" x14ac:dyDescent="0.3">
      <c r="A3" s="32" t="s">
        <v>39</v>
      </c>
      <c r="B3" s="33" t="s">
        <v>40</v>
      </c>
      <c r="C3" s="32" t="s">
        <v>41</v>
      </c>
      <c r="D3" s="32" t="s">
        <v>42</v>
      </c>
      <c r="E3" s="32" t="s">
        <v>43</v>
      </c>
      <c r="F3" s="32" t="s">
        <v>44</v>
      </c>
      <c r="G3" s="34" t="s">
        <v>45</v>
      </c>
      <c r="H3" s="34" t="s">
        <v>46</v>
      </c>
      <c r="I3" s="32" t="s">
        <v>47</v>
      </c>
    </row>
    <row r="4" spans="1:10" ht="104.25" x14ac:dyDescent="0.3">
      <c r="A4" s="29" t="s">
        <v>82</v>
      </c>
      <c r="B4" s="30" t="s">
        <v>32</v>
      </c>
      <c r="C4" s="29" t="s">
        <v>7</v>
      </c>
      <c r="D4" s="29" t="s">
        <v>26</v>
      </c>
      <c r="E4" s="29" t="s">
        <v>27</v>
      </c>
      <c r="F4" s="29" t="s">
        <v>29</v>
      </c>
      <c r="G4" s="29" t="s">
        <v>33</v>
      </c>
      <c r="H4" s="30" t="s">
        <v>54</v>
      </c>
      <c r="I4" s="29" t="s">
        <v>34</v>
      </c>
    </row>
    <row r="5" spans="1:10" x14ac:dyDescent="0.3">
      <c r="A5" s="2"/>
      <c r="B5" s="5"/>
      <c r="C5" s="8"/>
      <c r="D5" s="2"/>
      <c r="E5" s="2"/>
      <c r="F5" s="2"/>
      <c r="G5" s="8"/>
      <c r="H5" s="5"/>
      <c r="I5" s="7"/>
    </row>
    <row r="6" spans="1:10" ht="29.25" customHeight="1" x14ac:dyDescent="0.3">
      <c r="A6" s="4"/>
      <c r="B6" s="10"/>
      <c r="C6" s="11" t="s">
        <v>73</v>
      </c>
      <c r="D6" s="11" t="s">
        <v>8</v>
      </c>
      <c r="E6" s="11"/>
      <c r="F6" s="11" t="s">
        <v>53</v>
      </c>
      <c r="G6" s="11" t="s">
        <v>56</v>
      </c>
      <c r="H6" s="10"/>
      <c r="I6" s="11" t="s">
        <v>58</v>
      </c>
    </row>
    <row r="7" spans="1:10" ht="30.75" customHeight="1" x14ac:dyDescent="0.3">
      <c r="A7" s="58" t="s">
        <v>89</v>
      </c>
      <c r="B7" s="17" t="s">
        <v>36</v>
      </c>
      <c r="C7" s="41"/>
      <c r="D7" s="42">
        <f>8500*C7</f>
        <v>0</v>
      </c>
      <c r="E7" s="28">
        <v>0.2</v>
      </c>
      <c r="F7" s="42">
        <f>D7*(E7+1)</f>
        <v>0</v>
      </c>
      <c r="G7" s="43">
        <f>12*D7</f>
        <v>0</v>
      </c>
      <c r="H7" s="17" t="s">
        <v>35</v>
      </c>
      <c r="I7" s="43">
        <f>408000*C7</f>
        <v>0</v>
      </c>
      <c r="J7" s="26"/>
    </row>
    <row r="8" spans="1:10" x14ac:dyDescent="0.3">
      <c r="A8" s="19" t="s">
        <v>88</v>
      </c>
      <c r="B8" s="9"/>
      <c r="C8" s="8"/>
      <c r="D8" s="7"/>
      <c r="E8" s="7"/>
      <c r="F8" s="7"/>
      <c r="G8" s="8"/>
      <c r="H8" s="9"/>
      <c r="I8" s="7"/>
    </row>
    <row r="9" spans="1:10" x14ac:dyDescent="0.3">
      <c r="A9" s="12" t="s">
        <v>14</v>
      </c>
      <c r="B9" s="13"/>
      <c r="C9" s="11" t="s">
        <v>23</v>
      </c>
      <c r="D9" s="11" t="s">
        <v>13</v>
      </c>
      <c r="E9" s="11"/>
      <c r="F9" s="11" t="s">
        <v>13</v>
      </c>
      <c r="G9" s="11" t="s">
        <v>56</v>
      </c>
      <c r="H9" s="13"/>
      <c r="I9" s="11" t="s">
        <v>58</v>
      </c>
    </row>
    <row r="10" spans="1:10" x14ac:dyDescent="0.3">
      <c r="A10" s="16" t="s">
        <v>74</v>
      </c>
      <c r="B10" s="17" t="s">
        <v>21</v>
      </c>
      <c r="C10" s="41"/>
      <c r="D10" s="42">
        <f>180*C10</f>
        <v>0</v>
      </c>
      <c r="E10" s="28">
        <v>0.2</v>
      </c>
      <c r="F10" s="42">
        <f t="shared" ref="F10:F11" si="0">D10*(E10+1)</f>
        <v>0</v>
      </c>
      <c r="G10" s="43">
        <f t="shared" ref="G10:G11" si="1">12*D10</f>
        <v>0</v>
      </c>
      <c r="H10" s="17" t="s">
        <v>37</v>
      </c>
      <c r="I10" s="44">
        <f>8640*C10</f>
        <v>0</v>
      </c>
    </row>
    <row r="11" spans="1:10" x14ac:dyDescent="0.3">
      <c r="A11" s="16" t="s">
        <v>75</v>
      </c>
      <c r="B11" s="17" t="s">
        <v>22</v>
      </c>
      <c r="C11" s="41"/>
      <c r="D11" s="42">
        <f>60*C11</f>
        <v>0</v>
      </c>
      <c r="E11" s="28">
        <v>0.2</v>
      </c>
      <c r="F11" s="42">
        <f t="shared" si="0"/>
        <v>0</v>
      </c>
      <c r="G11" s="43">
        <f t="shared" si="1"/>
        <v>0</v>
      </c>
      <c r="H11" s="17" t="s">
        <v>38</v>
      </c>
      <c r="I11" s="44">
        <f>2880*C11</f>
        <v>0</v>
      </c>
    </row>
    <row r="12" spans="1:10" x14ac:dyDescent="0.3">
      <c r="A12" s="19" t="s">
        <v>18</v>
      </c>
      <c r="B12" s="20"/>
      <c r="C12" s="18"/>
      <c r="D12" s="7"/>
      <c r="E12" s="7"/>
      <c r="F12" s="7"/>
      <c r="G12" s="8"/>
      <c r="H12" s="20"/>
      <c r="I12" s="7"/>
    </row>
    <row r="13" spans="1:10" x14ac:dyDescent="0.3">
      <c r="A13" s="2"/>
      <c r="B13" s="9"/>
      <c r="C13" s="8"/>
      <c r="D13" s="7"/>
      <c r="E13" s="7"/>
      <c r="F13" s="7"/>
      <c r="G13" s="8"/>
      <c r="H13" s="9"/>
      <c r="I13" s="7"/>
    </row>
    <row r="14" spans="1:10" x14ac:dyDescent="0.3">
      <c r="A14" s="14" t="s">
        <v>5</v>
      </c>
      <c r="B14" s="15"/>
      <c r="C14" s="11" t="s">
        <v>4</v>
      </c>
      <c r="D14" s="11" t="s">
        <v>13</v>
      </c>
      <c r="E14" s="11"/>
      <c r="F14" s="11" t="s">
        <v>13</v>
      </c>
      <c r="G14" s="11" t="s">
        <v>56</v>
      </c>
      <c r="H14" s="15"/>
      <c r="I14" s="11" t="s">
        <v>58</v>
      </c>
    </row>
    <row r="15" spans="1:10" x14ac:dyDescent="0.3">
      <c r="A15" s="16" t="s">
        <v>76</v>
      </c>
      <c r="B15" s="17" t="s">
        <v>24</v>
      </c>
      <c r="C15" s="41"/>
      <c r="D15" s="42">
        <f>1400*C15</f>
        <v>0</v>
      </c>
      <c r="E15" s="28">
        <v>0.2</v>
      </c>
      <c r="F15" s="42">
        <f t="shared" ref="F15:F17" si="2">D15*(E15+1)</f>
        <v>0</v>
      </c>
      <c r="G15" s="43">
        <f t="shared" ref="G15:G17" si="3">12*D15</f>
        <v>0</v>
      </c>
      <c r="H15" s="17" t="s">
        <v>48</v>
      </c>
      <c r="I15" s="44">
        <f>67200*C15</f>
        <v>0</v>
      </c>
    </row>
    <row r="16" spans="1:10" x14ac:dyDescent="0.3">
      <c r="A16" s="16" t="s">
        <v>77</v>
      </c>
      <c r="B16" s="17" t="s">
        <v>9</v>
      </c>
      <c r="C16" s="41"/>
      <c r="D16" s="42">
        <f>8*C16</f>
        <v>0</v>
      </c>
      <c r="E16" s="28">
        <v>0.2</v>
      </c>
      <c r="F16" s="42">
        <f t="shared" si="2"/>
        <v>0</v>
      </c>
      <c r="G16" s="43">
        <f t="shared" si="3"/>
        <v>0</v>
      </c>
      <c r="H16" s="17" t="s">
        <v>49</v>
      </c>
      <c r="I16" s="44">
        <f>384*C16</f>
        <v>0</v>
      </c>
    </row>
    <row r="17" spans="1:9" x14ac:dyDescent="0.3">
      <c r="A17" s="16" t="s">
        <v>78</v>
      </c>
      <c r="B17" s="17" t="s">
        <v>10</v>
      </c>
      <c r="C17" s="41"/>
      <c r="D17" s="42">
        <f>2*C17</f>
        <v>0</v>
      </c>
      <c r="E17" s="28">
        <v>0.2</v>
      </c>
      <c r="F17" s="42">
        <f t="shared" si="2"/>
        <v>0</v>
      </c>
      <c r="G17" s="43">
        <f t="shared" si="3"/>
        <v>0</v>
      </c>
      <c r="H17" s="17" t="s">
        <v>50</v>
      </c>
      <c r="I17" s="44">
        <f>96*C17</f>
        <v>0</v>
      </c>
    </row>
    <row r="18" spans="1:9" x14ac:dyDescent="0.3">
      <c r="A18" s="16" t="s">
        <v>17</v>
      </c>
      <c r="B18" s="17"/>
      <c r="C18" s="18"/>
      <c r="D18" s="8"/>
      <c r="E18" s="8"/>
      <c r="F18" s="8"/>
      <c r="G18" s="8"/>
      <c r="H18" s="17"/>
      <c r="I18" s="8"/>
    </row>
    <row r="19" spans="1:9" x14ac:dyDescent="0.3">
      <c r="A19" s="1"/>
      <c r="B19" s="6"/>
      <c r="C19" s="8"/>
      <c r="D19" s="8"/>
      <c r="E19" s="8"/>
      <c r="F19" s="8"/>
      <c r="G19" s="8"/>
      <c r="H19" s="6"/>
      <c r="I19" s="8"/>
    </row>
    <row r="20" spans="1:9" x14ac:dyDescent="0.3">
      <c r="A20" s="14" t="s">
        <v>6</v>
      </c>
      <c r="B20" s="15"/>
      <c r="C20" s="11" t="s">
        <v>3</v>
      </c>
      <c r="D20" s="11" t="s">
        <v>13</v>
      </c>
      <c r="E20" s="11"/>
      <c r="F20" s="11" t="s">
        <v>13</v>
      </c>
      <c r="G20" s="11" t="s">
        <v>56</v>
      </c>
      <c r="H20" s="15"/>
      <c r="I20" s="11" t="s">
        <v>58</v>
      </c>
    </row>
    <row r="21" spans="1:9" x14ac:dyDescent="0.3">
      <c r="A21" s="16" t="s">
        <v>79</v>
      </c>
      <c r="B21" s="17" t="s">
        <v>11</v>
      </c>
      <c r="C21" s="41"/>
      <c r="D21" s="42">
        <f>140*C21</f>
        <v>0</v>
      </c>
      <c r="E21" s="28">
        <v>0.2</v>
      </c>
      <c r="F21" s="42">
        <f t="shared" ref="F21:F22" si="4">D21*(E21+1)</f>
        <v>0</v>
      </c>
      <c r="G21" s="43">
        <f t="shared" ref="G21:G22" si="5">12*D21</f>
        <v>0</v>
      </c>
      <c r="H21" s="17" t="s">
        <v>51</v>
      </c>
      <c r="I21" s="44">
        <f>6720*C21</f>
        <v>0</v>
      </c>
    </row>
    <row r="22" spans="1:9" x14ac:dyDescent="0.3">
      <c r="A22" s="16" t="s">
        <v>80</v>
      </c>
      <c r="B22" s="17" t="s">
        <v>12</v>
      </c>
      <c r="C22" s="41"/>
      <c r="D22" s="42">
        <f>60*C22</f>
        <v>0</v>
      </c>
      <c r="E22" s="28">
        <v>0.2</v>
      </c>
      <c r="F22" s="42">
        <f t="shared" si="4"/>
        <v>0</v>
      </c>
      <c r="G22" s="43">
        <f t="shared" si="5"/>
        <v>0</v>
      </c>
      <c r="H22" s="17" t="s">
        <v>52</v>
      </c>
      <c r="I22" s="44">
        <f>2880*C22</f>
        <v>0</v>
      </c>
    </row>
    <row r="23" spans="1:9" x14ac:dyDescent="0.3">
      <c r="A23" s="2" t="s">
        <v>16</v>
      </c>
      <c r="B23" s="9"/>
      <c r="C23" s="8"/>
      <c r="D23" s="7"/>
      <c r="E23" s="31"/>
      <c r="F23" s="7"/>
      <c r="G23" s="8"/>
      <c r="H23" s="9"/>
      <c r="I23" s="7"/>
    </row>
    <row r="24" spans="1:9" x14ac:dyDescent="0.3">
      <c r="A24" s="2"/>
      <c r="B24" s="9"/>
      <c r="C24" s="8"/>
      <c r="D24" s="7"/>
      <c r="E24" s="7"/>
      <c r="F24" s="7"/>
      <c r="G24" s="8"/>
      <c r="H24" s="9"/>
      <c r="I24" s="7"/>
    </row>
    <row r="25" spans="1:9" x14ac:dyDescent="0.3">
      <c r="A25" s="14" t="s">
        <v>0</v>
      </c>
      <c r="B25" s="57"/>
      <c r="C25" s="59" t="s">
        <v>90</v>
      </c>
      <c r="D25" s="11" t="s">
        <v>13</v>
      </c>
      <c r="E25" s="11"/>
      <c r="F25" s="11" t="s">
        <v>13</v>
      </c>
      <c r="G25" s="11" t="s">
        <v>57</v>
      </c>
      <c r="H25" s="57"/>
      <c r="I25" s="11" t="s">
        <v>59</v>
      </c>
    </row>
    <row r="26" spans="1:9" ht="25.5" x14ac:dyDescent="0.3">
      <c r="A26" s="3" t="s">
        <v>81</v>
      </c>
      <c r="B26" s="60" t="s">
        <v>91</v>
      </c>
      <c r="C26" s="41"/>
      <c r="D26" s="42">
        <f>15*C26</f>
        <v>0</v>
      </c>
      <c r="E26" s="28">
        <v>0.2</v>
      </c>
      <c r="F26" s="42">
        <f>D26*(E26+1)</f>
        <v>0</v>
      </c>
      <c r="G26" s="43">
        <f>12*D26</f>
        <v>0</v>
      </c>
      <c r="H26" s="60" t="s">
        <v>92</v>
      </c>
      <c r="I26" s="44">
        <f>720*C26</f>
        <v>0</v>
      </c>
    </row>
    <row r="27" spans="1:9" x14ac:dyDescent="0.3">
      <c r="A27" s="3" t="s">
        <v>15</v>
      </c>
      <c r="B27" s="6"/>
      <c r="C27" s="8"/>
      <c r="D27" s="8"/>
      <c r="E27" s="8"/>
      <c r="F27" s="8"/>
      <c r="G27" s="8"/>
      <c r="H27" s="6"/>
      <c r="I27" s="7"/>
    </row>
    <row r="28" spans="1:9" x14ac:dyDescent="0.3">
      <c r="A28" s="2"/>
      <c r="B28" s="9"/>
      <c r="C28" s="8"/>
      <c r="D28" s="7"/>
      <c r="E28" s="7"/>
      <c r="F28" s="7"/>
      <c r="G28" s="8"/>
      <c r="H28" s="9"/>
      <c r="I28" s="7"/>
    </row>
    <row r="29" spans="1:9" ht="25.5" x14ac:dyDescent="0.3">
      <c r="A29" s="12" t="s">
        <v>20</v>
      </c>
      <c r="B29" s="13"/>
      <c r="C29" s="11" t="s">
        <v>65</v>
      </c>
      <c r="D29" s="11" t="s">
        <v>13</v>
      </c>
      <c r="E29" s="11"/>
      <c r="F29" s="11" t="s">
        <v>13</v>
      </c>
      <c r="G29" s="11" t="s">
        <v>56</v>
      </c>
      <c r="H29" s="13"/>
      <c r="I29" s="11" t="s">
        <v>58</v>
      </c>
    </row>
    <row r="30" spans="1:9" x14ac:dyDescent="0.3">
      <c r="A30" s="16" t="s">
        <v>83</v>
      </c>
      <c r="B30" s="17" t="s">
        <v>60</v>
      </c>
      <c r="C30" s="41"/>
      <c r="D30" s="42">
        <f>200000*C30</f>
        <v>0</v>
      </c>
      <c r="E30" s="28">
        <v>0.2</v>
      </c>
      <c r="F30" s="42">
        <f t="shared" ref="F30:F32" si="6">D30*(E30+1)</f>
        <v>0</v>
      </c>
      <c r="G30" s="43">
        <f t="shared" ref="G30:G32" si="7">12*D30</f>
        <v>0</v>
      </c>
      <c r="H30" s="17" t="s">
        <v>63</v>
      </c>
      <c r="I30" s="44">
        <f>9600000*C30</f>
        <v>0</v>
      </c>
    </row>
    <row r="31" spans="1:9" x14ac:dyDescent="0.3">
      <c r="A31" s="16" t="s">
        <v>84</v>
      </c>
      <c r="B31" s="17" t="s">
        <v>61</v>
      </c>
      <c r="C31" s="41"/>
      <c r="D31" s="42">
        <f>160*C31</f>
        <v>0</v>
      </c>
      <c r="E31" s="28">
        <v>0.2</v>
      </c>
      <c r="F31" s="42">
        <f t="shared" si="6"/>
        <v>0</v>
      </c>
      <c r="G31" s="43">
        <f t="shared" si="7"/>
        <v>0</v>
      </c>
      <c r="H31" s="17" t="s">
        <v>66</v>
      </c>
      <c r="I31" s="44">
        <f>7680*C31</f>
        <v>0</v>
      </c>
    </row>
    <row r="32" spans="1:9" x14ac:dyDescent="0.3">
      <c r="A32" s="16" t="s">
        <v>85</v>
      </c>
      <c r="B32" s="17" t="s">
        <v>62</v>
      </c>
      <c r="C32" s="41"/>
      <c r="D32" s="42">
        <f>40*C32</f>
        <v>0</v>
      </c>
      <c r="E32" s="28">
        <v>0.2</v>
      </c>
      <c r="F32" s="42">
        <f t="shared" si="6"/>
        <v>0</v>
      </c>
      <c r="G32" s="43">
        <f t="shared" si="7"/>
        <v>0</v>
      </c>
      <c r="H32" s="17" t="s">
        <v>67</v>
      </c>
      <c r="I32" s="44">
        <f>1920*C32</f>
        <v>0</v>
      </c>
    </row>
    <row r="33" spans="1:10" x14ac:dyDescent="0.3">
      <c r="A33" s="19" t="s">
        <v>19</v>
      </c>
      <c r="B33" s="20"/>
      <c r="C33" s="8"/>
      <c r="D33" s="7"/>
      <c r="E33" s="7"/>
      <c r="F33" s="7"/>
      <c r="G33" s="8"/>
      <c r="H33" s="20"/>
      <c r="I33" s="7"/>
    </row>
    <row r="34" spans="1:10" x14ac:dyDescent="0.3">
      <c r="A34" s="2"/>
      <c r="B34" s="9"/>
      <c r="C34" s="8"/>
      <c r="D34" s="7"/>
      <c r="E34" s="7"/>
      <c r="F34" s="7"/>
      <c r="G34" s="8"/>
      <c r="H34" s="9"/>
      <c r="I34" s="7"/>
    </row>
    <row r="35" spans="1:10" ht="25.5" x14ac:dyDescent="0.3">
      <c r="A35" s="14" t="s">
        <v>1</v>
      </c>
      <c r="B35" s="15"/>
      <c r="C35" s="11" t="s">
        <v>25</v>
      </c>
      <c r="D35" s="11" t="s">
        <v>13</v>
      </c>
      <c r="E35" s="11"/>
      <c r="F35" s="11" t="s">
        <v>13</v>
      </c>
      <c r="G35" s="11" t="s">
        <v>56</v>
      </c>
      <c r="H35" s="15"/>
      <c r="I35" s="11" t="s">
        <v>58</v>
      </c>
    </row>
    <row r="36" spans="1:10" x14ac:dyDescent="0.3">
      <c r="A36" s="3" t="s">
        <v>86</v>
      </c>
      <c r="B36" s="6" t="s">
        <v>64</v>
      </c>
      <c r="C36" s="41"/>
      <c r="D36" s="42">
        <f>1*C36</f>
        <v>0</v>
      </c>
      <c r="E36" s="28">
        <v>0.2</v>
      </c>
      <c r="F36" s="42">
        <f>D36*(E36+1)</f>
        <v>0</v>
      </c>
      <c r="G36" s="43">
        <f>12*D36</f>
        <v>0</v>
      </c>
      <c r="H36" s="6" t="s">
        <v>55</v>
      </c>
      <c r="I36" s="44">
        <f>48*C36</f>
        <v>0</v>
      </c>
    </row>
    <row r="37" spans="1:10" x14ac:dyDescent="0.3">
      <c r="A37" s="2"/>
      <c r="B37" s="9"/>
      <c r="C37" s="8"/>
      <c r="D37" s="7"/>
      <c r="E37" s="7"/>
      <c r="F37" s="7"/>
      <c r="G37" s="8"/>
      <c r="H37" s="9"/>
      <c r="I37" s="7"/>
    </row>
    <row r="38" spans="1:10" ht="25.5" x14ac:dyDescent="0.3">
      <c r="A38" s="14" t="s">
        <v>2</v>
      </c>
      <c r="B38" s="15"/>
      <c r="C38" s="11" t="s">
        <v>28</v>
      </c>
      <c r="D38" s="11" t="s">
        <v>13</v>
      </c>
      <c r="E38" s="11"/>
      <c r="F38" s="11" t="s">
        <v>13</v>
      </c>
      <c r="G38" s="11" t="s">
        <v>56</v>
      </c>
      <c r="H38" s="15"/>
      <c r="I38" s="11" t="s">
        <v>58</v>
      </c>
    </row>
    <row r="39" spans="1:10" x14ac:dyDescent="0.3">
      <c r="A39" s="3" t="s">
        <v>87</v>
      </c>
      <c r="B39" s="6" t="s">
        <v>64</v>
      </c>
      <c r="C39" s="41"/>
      <c r="D39" s="42">
        <f>1*C39</f>
        <v>0</v>
      </c>
      <c r="E39" s="28">
        <v>0.2</v>
      </c>
      <c r="F39" s="42">
        <f>D39*(E39+1)</f>
        <v>0</v>
      </c>
      <c r="G39" s="43">
        <f>12*D39</f>
        <v>0</v>
      </c>
      <c r="H39" s="6" t="s">
        <v>55</v>
      </c>
      <c r="I39" s="44">
        <f>48*C39</f>
        <v>0</v>
      </c>
    </row>
    <row r="40" spans="1:10" ht="21.75" customHeight="1" x14ac:dyDescent="0.3">
      <c r="A40" s="52" t="s">
        <v>68</v>
      </c>
      <c r="B40" s="45"/>
      <c r="C40" s="46"/>
      <c r="D40" s="53">
        <f>SUM(D7,D10,D11,D15,D16,D17,D21,D22,D26,D30,D31,D32,D36,D39)</f>
        <v>0</v>
      </c>
      <c r="E40" s="47"/>
      <c r="F40" s="53">
        <f>SUM(F7,F10,F11,F15,F16,F17,F21,F22,F26,F30,F31,F32,F36,F39)</f>
        <v>0</v>
      </c>
      <c r="G40" s="53">
        <f>SUM(G7,G10,G11,G15,G16,G17,G21,G22,G26,G30,G31,G32,G36,G39)</f>
        <v>0</v>
      </c>
      <c r="H40" s="46"/>
      <c r="I40" s="53">
        <f>SUM(I7,I10,I11,I15,I16,I17,I21,I22,I26,I30,I31,I32,I36,I39)</f>
        <v>0</v>
      </c>
    </row>
    <row r="41" spans="1:10" ht="17.25" thickBot="1" x14ac:dyDescent="0.35">
      <c r="A41" s="51"/>
      <c r="B41" s="49"/>
      <c r="C41" s="50"/>
      <c r="D41" s="48"/>
      <c r="E41" s="48"/>
      <c r="F41" s="48"/>
      <c r="G41" s="50"/>
      <c r="H41" s="50"/>
      <c r="I41" s="48"/>
    </row>
    <row r="42" spans="1:10" ht="21" customHeight="1" thickBot="1" x14ac:dyDescent="0.35">
      <c r="A42" s="37" t="s">
        <v>70</v>
      </c>
      <c r="B42" s="35"/>
      <c r="C42" s="35"/>
      <c r="D42" s="35"/>
      <c r="E42" s="35"/>
      <c r="F42" s="35"/>
      <c r="G42" s="35"/>
      <c r="H42" s="36"/>
      <c r="I42" s="56">
        <f>SUM(I7,I10,I11,I15,I16,I17,I21,I22,I26,I30,I31,I32,I36,I39)</f>
        <v>0</v>
      </c>
    </row>
    <row r="43" spans="1:10" ht="21" customHeight="1" x14ac:dyDescent="0.3">
      <c r="A43" s="40" t="s">
        <v>71</v>
      </c>
      <c r="B43" s="38"/>
      <c r="C43" s="38"/>
      <c r="D43" s="38"/>
      <c r="E43" s="38"/>
      <c r="F43" s="38"/>
      <c r="G43" s="38"/>
      <c r="H43" s="39"/>
      <c r="I43" s="55">
        <f>I42*1.2</f>
        <v>0</v>
      </c>
    </row>
    <row r="45" spans="1:10" x14ac:dyDescent="0.3">
      <c r="A45" s="27" t="s">
        <v>69</v>
      </c>
    </row>
    <row r="46" spans="1:10" x14ac:dyDescent="0.3">
      <c r="A46" s="27"/>
    </row>
    <row r="48" spans="1:10" s="22" customFormat="1" x14ac:dyDescent="0.3">
      <c r="A48" s="23" t="s">
        <v>30</v>
      </c>
      <c r="C48" s="23"/>
      <c r="D48" s="23"/>
      <c r="E48" s="23"/>
      <c r="F48" s="23"/>
      <c r="G48" s="24"/>
      <c r="H48" s="24"/>
      <c r="I48" s="23"/>
      <c r="J48" s="23"/>
    </row>
    <row r="49" spans="1:10" s="22" customFormat="1" x14ac:dyDescent="0.3">
      <c r="A49" s="23" t="s">
        <v>31</v>
      </c>
      <c r="C49" s="23"/>
      <c r="D49" s="23"/>
      <c r="E49" s="23"/>
      <c r="F49" s="23"/>
      <c r="G49" s="24"/>
      <c r="H49" s="24"/>
      <c r="I49" s="23"/>
      <c r="J49" s="23"/>
    </row>
  </sheetData>
  <pageMargins left="0.7" right="0.7" top="0.75" bottom="0.75" header="0.3" footer="0.3"/>
  <pageSetup paperSize="9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8 - Štrukturovaný rozpočet_FINAL" edit="true"/>
    <f:field ref="objsubject" par="" text="" edit="true"/>
    <f:field ref="objcreatedby" par="" text="Gállová Jana, mjr. Mgr."/>
    <f:field ref="objcreatedat" par="" date="2020-12-02T12:31:25" text="2.12.2020 12:31:25"/>
    <f:field ref="objchangedby" par="" text="Grňová Drahomíra"/>
    <f:field ref="objmodifiedat" par="" date="2020-12-07T09:49:27" text="7.12.2020 9:49:27"/>
    <f:field ref="doc_FSCFOLIO_1_1001_FieldDocumentNumber" par="" text=""/>
    <f:field ref="doc_FSCFOLIO_1_1001_FieldSubject" par="" text=""/>
    <f:field ref="FSCFOLIO_1_1001_FieldCurrentUser" par="" text="Mgr. Martin Raučina"/>
    <f:field ref="CCAPRECONFIG_15_1001_Objektname" par="" text="8 - Štrukturovaný rozpočet_FINAL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 c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2021-02-19T06:51:56Z</cp:lastPrinted>
  <dcterms:created xsi:type="dcterms:W3CDTF">2020-08-20T12:01:45Z</dcterms:created>
  <dcterms:modified xsi:type="dcterms:W3CDTF">2021-04-01T07:31:53Z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hazz_fileresporg_function">
    <vt:lpwstr/>
  </property>
  <property fmtid="{D5CDD505-2E9C-101B-9397-08002B2CF9AE}" pid="3" name="FSC#SKMVPRECONFIG@103.510:mv_hazz_fileresporg_head">
    <vt:lpwstr/>
  </property>
  <property fmtid="{D5CDD505-2E9C-101B-9397-08002B2CF9AE}" pid="4" name="FSC#SKMVPRECONFIG@103.510:mv_hazz_fileresporg_longname">
    <vt:lpwstr/>
  </property>
  <property fmtid="{D5CDD505-2E9C-101B-9397-08002B2CF9AE}" pid="5" name="FSC#SKMVPRECONFIG@103.510:mv_intletterrecievers">
    <vt:lpwstr/>
  </property>
  <property fmtid="{D5CDD505-2E9C-101B-9397-08002B2CF9AE}" pid="6" name="FSC#SKMVPRECONFIG@103.510:mv_org_city">
    <vt:lpwstr>Bratislava 1</vt:lpwstr>
  </property>
  <property fmtid="{D5CDD505-2E9C-101B-9397-08002B2CF9AE}" pid="7" name="FSC#SKMVPRECONFIG@103.510:mv_org_country">
    <vt:lpwstr>Slovensko</vt:lpwstr>
  </property>
  <property fmtid="{D5CDD505-2E9C-101B-9397-08002B2CF9AE}" pid="8" name="FSC#SKMVPRECONFIG@103.510:mv_org_fullname">
    <vt:lpwstr>Sekcia ekonomiky</vt:lpwstr>
  </property>
  <property fmtid="{D5CDD505-2E9C-101B-9397-08002B2CF9AE}" pid="9" name="FSC#SKMVPRECONFIG@103.510:mv_org_street">
    <vt:lpwstr>Pribinova 2</vt:lpwstr>
  </property>
  <property fmtid="{D5CDD505-2E9C-101B-9397-08002B2CF9AE}" pid="10" name="FSC#SKMVPRECONFIG@103.510:mv_org_zip">
    <vt:lpwstr>812 72</vt:lpwstr>
  </property>
  <property fmtid="{D5CDD505-2E9C-101B-9397-08002B2CF9AE}" pid="11" name="FSC#SKMVPRECONFIG@103.510:mv_referat_datum">
    <vt:lpwstr/>
  </property>
  <property fmtid="{D5CDD505-2E9C-101B-9397-08002B2CF9AE}" pid="12" name="FSC#SKMVPRECONFIG@103.510:mv_referat_predklada">
    <vt:lpwstr/>
  </property>
  <property fmtid="{D5CDD505-2E9C-101B-9397-08002B2CF9AE}" pid="13" name="FSC#SKMVPRECONFIG@103.510:mv_referat_predschval">
    <vt:lpwstr/>
  </property>
  <property fmtid="{D5CDD505-2E9C-101B-9397-08002B2CF9AE}" pid="14" name="FSC#SKMVPRECONFIG@103.510:mv_referat_schval">
    <vt:lpwstr/>
  </property>
  <property fmtid="{D5CDD505-2E9C-101B-9397-08002B2CF9AE}" pid="15" name="FSC#SKMVPRECONFIG@103.510:mv_referat_sucast">
    <vt:lpwstr/>
  </property>
  <property fmtid="{D5CDD505-2E9C-101B-9397-08002B2CF9AE}" pid="16" name="FSC#SKMVPRECONFIG@103.510:mv_referat_telcislo">
    <vt:lpwstr/>
  </property>
  <property fmtid="{D5CDD505-2E9C-101B-9397-08002B2CF9AE}" pid="17" name="FSC#SKMVPRECONFIG@103.510:mv_referat_utvar">
    <vt:lpwstr/>
  </property>
  <property fmtid="{D5CDD505-2E9C-101B-9397-08002B2CF9AE}" pid="18" name="FSC#SKMVPRECONFIG@103.510:mv_referat_vec">
    <vt:lpwstr/>
  </property>
  <property fmtid="{D5CDD505-2E9C-101B-9397-08002B2CF9AE}" pid="19" name="FSC#SKMVPRECONFIG@103.510:mv_referat_zaznam">
    <vt:lpwstr/>
  </property>
  <property fmtid="{D5CDD505-2E9C-101B-9397-08002B2CF9AE}" pid="20" name="FSC#SKMVPRECONFIG@103.510:mv_as_ou">
    <vt:lpwstr>ODDELENIE OBSTARÁVANIA INVESTIČNEJ VÝSTAVBY A INFORMAČNÝCH TECHNOLÓGIÍ</vt:lpwstr>
  </property>
  <property fmtid="{D5CDD505-2E9C-101B-9397-08002B2CF9AE}" pid="21" name="FSC#SKMVPRECONFIG@103.510:kamo_odos_meno">
    <vt:lpwstr/>
  </property>
  <property fmtid="{D5CDD505-2E9C-101B-9397-08002B2CF9AE}" pid="22" name="FSC#SKMVPRECONFIG@103.510:kamo_odos_adresa">
    <vt:lpwstr/>
  </property>
  <property fmtid="{D5CDD505-2E9C-101B-9397-08002B2CF9AE}" pid="23" name="FSC#SKMVPRECONFIG@103.510:kamo_poc_priloh">
    <vt:lpwstr/>
  </property>
  <property fmtid="{D5CDD505-2E9C-101B-9397-08002B2CF9AE}" pid="24" name="FSC#SKMVPRECONFIG@103.510:kamo_poc_stran">
    <vt:lpwstr/>
  </property>
  <property fmtid="{D5CDD505-2E9C-101B-9397-08002B2CF9AE}" pid="25" name="FSC#SKMVPRECONFIG@103.510:kamo_evid_date">
    <vt:lpwstr/>
  </property>
  <property fmtid="{D5CDD505-2E9C-101B-9397-08002B2CF9AE}" pid="26" name="FSC#SKMVPRECONFIG@103.510:kamo_cislo">
    <vt:lpwstr/>
  </property>
  <property fmtid="{D5CDD505-2E9C-101B-9397-08002B2CF9AE}" pid="27" name="FSC#SKMVPRECONFIG@103.510:kamo_meno">
    <vt:lpwstr/>
  </property>
  <property fmtid="{D5CDD505-2E9C-101B-9397-08002B2CF9AE}" pid="28" name="FSC#SKMVPRECONFIG@103.510:kamo_poznamka">
    <vt:lpwstr/>
  </property>
  <property fmtid="{D5CDD505-2E9C-101B-9397-08002B2CF9AE}" pid="29" name="FSC#SKMVPRECONFIG@103.510:kamo_vec">
    <vt:lpwstr/>
  </property>
  <property fmtid="{D5CDD505-2E9C-101B-9397-08002B2CF9AE}" pid="30" name="FSC#SKEDITIONREG@103.510:a_acceptor">
    <vt:lpwstr/>
  </property>
  <property fmtid="{D5CDD505-2E9C-101B-9397-08002B2CF9AE}" pid="31" name="FSC#SKEDITIONREG@103.510:a_clearedat">
    <vt:lpwstr/>
  </property>
  <property fmtid="{D5CDD505-2E9C-101B-9397-08002B2CF9AE}" pid="32" name="FSC#SKEDITIONREG@103.510:a_clearedby">
    <vt:lpwstr/>
  </property>
  <property fmtid="{D5CDD505-2E9C-101B-9397-08002B2CF9AE}" pid="33" name="FSC#SKEDITIONREG@103.510:a_comm">
    <vt:lpwstr/>
  </property>
  <property fmtid="{D5CDD505-2E9C-101B-9397-08002B2CF9AE}" pid="34" name="FSC#SKEDITIONREG@103.510:a_decisionattachments">
    <vt:lpwstr/>
  </property>
  <property fmtid="{D5CDD505-2E9C-101B-9397-08002B2CF9AE}" pid="35" name="FSC#SKEDITIONREG@103.510:a_deliveredat">
    <vt:lpwstr/>
  </property>
  <property fmtid="{D5CDD505-2E9C-101B-9397-08002B2CF9AE}" pid="36" name="FSC#SKEDITIONREG@103.510:a_delivery">
    <vt:lpwstr/>
  </property>
  <property fmtid="{D5CDD505-2E9C-101B-9397-08002B2CF9AE}" pid="37" name="FSC#SKEDITIONREG@103.510:a_extension">
    <vt:lpwstr/>
  </property>
  <property fmtid="{D5CDD505-2E9C-101B-9397-08002B2CF9AE}" pid="38" name="FSC#SKEDITIONREG@103.510:a_filenumber">
    <vt:lpwstr/>
  </property>
  <property fmtid="{D5CDD505-2E9C-101B-9397-08002B2CF9AE}" pid="39" name="FSC#SKEDITIONREG@103.510:a_fileresponsible">
    <vt:lpwstr/>
  </property>
  <property fmtid="{D5CDD505-2E9C-101B-9397-08002B2CF9AE}" pid="40" name="FSC#SKEDITIONREG@103.510:a_fileresporg">
    <vt:lpwstr/>
  </property>
  <property fmtid="{D5CDD505-2E9C-101B-9397-08002B2CF9AE}" pid="41" name="FSC#SKEDITIONREG@103.510:a_fileresporg_email_OU">
    <vt:lpwstr/>
  </property>
  <property fmtid="{D5CDD505-2E9C-101B-9397-08002B2CF9AE}" pid="42" name="FSC#SKEDITIONREG@103.510:a_fileresporg_emailaddress">
    <vt:lpwstr/>
  </property>
  <property fmtid="{D5CDD505-2E9C-101B-9397-08002B2CF9AE}" pid="43" name="FSC#SKEDITIONREG@103.510:a_fileresporg_fax">
    <vt:lpwstr/>
  </property>
  <property fmtid="{D5CDD505-2E9C-101B-9397-08002B2CF9AE}" pid="44" name="FSC#SKEDITIONREG@103.510:a_fileresporg_fax_OU">
    <vt:lpwstr/>
  </property>
  <property fmtid="{D5CDD505-2E9C-101B-9397-08002B2CF9AE}" pid="45" name="FSC#SKEDITIONREG@103.510:a_fileresporg_function">
    <vt:lpwstr/>
  </property>
  <property fmtid="{D5CDD505-2E9C-101B-9397-08002B2CF9AE}" pid="46" name="FSC#SKEDITIONREG@103.510:a_fileresporg_function_OU">
    <vt:lpwstr/>
  </property>
  <property fmtid="{D5CDD505-2E9C-101B-9397-08002B2CF9AE}" pid="47" name="FSC#SKEDITIONREG@103.510:a_fileresporg_head">
    <vt:lpwstr/>
  </property>
  <property fmtid="{D5CDD505-2E9C-101B-9397-08002B2CF9AE}" pid="48" name="FSC#SKEDITIONREG@103.510:a_fileresporg_head_OU">
    <vt:lpwstr/>
  </property>
  <property fmtid="{D5CDD505-2E9C-101B-9397-08002B2CF9AE}" pid="49" name="FSC#SKEDITIONREG@103.510:a_fileresporg_OU">
    <vt:lpwstr/>
  </property>
  <property fmtid="{D5CDD505-2E9C-101B-9397-08002B2CF9AE}" pid="50" name="FSC#SKEDITIONREG@103.510:a_fileresporg_phone">
    <vt:lpwstr/>
  </property>
  <property fmtid="{D5CDD505-2E9C-101B-9397-08002B2CF9AE}" pid="51" name="FSC#SKEDITIONREG@103.510:a_fileresporg_phone_OU">
    <vt:lpwstr/>
  </property>
  <property fmtid="{D5CDD505-2E9C-101B-9397-08002B2CF9AE}" pid="52" name="FSC#SKEDITIONREG@103.510:a_incattachments">
    <vt:lpwstr/>
  </property>
  <property fmtid="{D5CDD505-2E9C-101B-9397-08002B2CF9AE}" pid="53" name="FSC#SKEDITIONREG@103.510:a_incnr">
    <vt:lpwstr/>
  </property>
  <property fmtid="{D5CDD505-2E9C-101B-9397-08002B2CF9AE}" pid="54" name="FSC#SKEDITIONREG@103.510:a_objcreatedstr">
    <vt:lpwstr/>
  </property>
  <property fmtid="{D5CDD505-2E9C-101B-9397-08002B2CF9AE}" pid="55" name="FSC#SKEDITIONREG@103.510:a_ordernumber">
    <vt:lpwstr/>
  </property>
  <property fmtid="{D5CDD505-2E9C-101B-9397-08002B2CF9AE}" pid="56" name="FSC#SKEDITIONREG@103.510:a_oursign">
    <vt:lpwstr/>
  </property>
  <property fmtid="{D5CDD505-2E9C-101B-9397-08002B2CF9AE}" pid="57" name="FSC#SKEDITIONREG@103.510:a_sendersign">
    <vt:lpwstr/>
  </property>
  <property fmtid="{D5CDD505-2E9C-101B-9397-08002B2CF9AE}" pid="58" name="FSC#SKEDITIONREG@103.510:a_shortou">
    <vt:lpwstr/>
  </property>
  <property fmtid="{D5CDD505-2E9C-101B-9397-08002B2CF9AE}" pid="59" name="FSC#SKEDITIONREG@103.510:a_testsalutation">
    <vt:lpwstr/>
  </property>
  <property fmtid="{D5CDD505-2E9C-101B-9397-08002B2CF9AE}" pid="60" name="FSC#SKEDITIONREG@103.510:a_validfrom">
    <vt:lpwstr/>
  </property>
  <property fmtid="{D5CDD505-2E9C-101B-9397-08002B2CF9AE}" pid="61" name="FSC#SKEDITIONREG@103.510:as_activity">
    <vt:lpwstr/>
  </property>
  <property fmtid="{D5CDD505-2E9C-101B-9397-08002B2CF9AE}" pid="62" name="FSC#SKEDITIONREG@103.510:as_docdate">
    <vt:lpwstr/>
  </property>
  <property fmtid="{D5CDD505-2E9C-101B-9397-08002B2CF9AE}" pid="63" name="FSC#SKEDITIONREG@103.510:as_establishdate">
    <vt:lpwstr/>
  </property>
  <property fmtid="{D5CDD505-2E9C-101B-9397-08002B2CF9AE}" pid="64" name="FSC#SKEDITIONREG@103.510:as_fileresphead">
    <vt:lpwstr/>
  </property>
  <property fmtid="{D5CDD505-2E9C-101B-9397-08002B2CF9AE}" pid="65" name="FSC#SKEDITIONREG@103.510:as_filerespheadfnct">
    <vt:lpwstr/>
  </property>
  <property fmtid="{D5CDD505-2E9C-101B-9397-08002B2CF9AE}" pid="66" name="FSC#SKEDITIONREG@103.510:as_fileresponsible">
    <vt:lpwstr/>
  </property>
  <property fmtid="{D5CDD505-2E9C-101B-9397-08002B2CF9AE}" pid="67" name="FSC#SKEDITIONREG@103.510:as_filesubj">
    <vt:lpwstr/>
  </property>
  <property fmtid="{D5CDD505-2E9C-101B-9397-08002B2CF9AE}" pid="68" name="FSC#SKEDITIONREG@103.510:as_objname">
    <vt:lpwstr/>
  </property>
  <property fmtid="{D5CDD505-2E9C-101B-9397-08002B2CF9AE}" pid="69" name="FSC#SKEDITIONREG@103.510:as_ou">
    <vt:lpwstr/>
  </property>
  <property fmtid="{D5CDD505-2E9C-101B-9397-08002B2CF9AE}" pid="70" name="FSC#SKEDITIONREG@103.510:as_owner">
    <vt:lpwstr> Mgr. Ľubomír Kubička</vt:lpwstr>
  </property>
  <property fmtid="{D5CDD505-2E9C-101B-9397-08002B2CF9AE}" pid="71" name="FSC#SKEDITIONREG@103.510:as_phonelink">
    <vt:lpwstr/>
  </property>
  <property fmtid="{D5CDD505-2E9C-101B-9397-08002B2CF9AE}" pid="72" name="FSC#SKEDITIONREG@103.510:oz_externAdr">
    <vt:lpwstr/>
  </property>
  <property fmtid="{D5CDD505-2E9C-101B-9397-08002B2CF9AE}" pid="73" name="FSC#SKEDITIONREG@103.510:a_depositperiod">
    <vt:lpwstr/>
  </property>
  <property fmtid="{D5CDD505-2E9C-101B-9397-08002B2CF9AE}" pid="74" name="FSC#SKEDITIONREG@103.510:a_disposestate">
    <vt:lpwstr/>
  </property>
  <property fmtid="{D5CDD505-2E9C-101B-9397-08002B2CF9AE}" pid="75" name="FSC#SKEDITIONREG@103.510:a_fileresponsiblefnct">
    <vt:lpwstr/>
  </property>
  <property fmtid="{D5CDD505-2E9C-101B-9397-08002B2CF9AE}" pid="76" name="FSC#SKEDITIONREG@103.510:a_fileresporg_position">
    <vt:lpwstr/>
  </property>
  <property fmtid="{D5CDD505-2E9C-101B-9397-08002B2CF9AE}" pid="77" name="FSC#SKEDITIONREG@103.510:a_fileresporg_position_OU">
    <vt:lpwstr/>
  </property>
  <property fmtid="{D5CDD505-2E9C-101B-9397-08002B2CF9AE}" pid="78" name="FSC#SKEDITIONREG@103.510:a_osobnecislosprac">
    <vt:lpwstr/>
  </property>
  <property fmtid="{D5CDD505-2E9C-101B-9397-08002B2CF9AE}" pid="79" name="FSC#SKEDITIONREG@103.510:a_registrysign">
    <vt:lpwstr/>
  </property>
  <property fmtid="{D5CDD505-2E9C-101B-9397-08002B2CF9AE}" pid="80" name="FSC#SKEDITIONREG@103.510:a_subfileatt">
    <vt:lpwstr/>
  </property>
  <property fmtid="{D5CDD505-2E9C-101B-9397-08002B2CF9AE}" pid="81" name="FSC#SKEDITIONREG@103.510:as_filesubjall">
    <vt:lpwstr/>
  </property>
  <property fmtid="{D5CDD505-2E9C-101B-9397-08002B2CF9AE}" pid="82" name="FSC#SKEDITIONREG@103.510:CreatedAt">
    <vt:lpwstr>2. 12. 2020, 12:31</vt:lpwstr>
  </property>
  <property fmtid="{D5CDD505-2E9C-101B-9397-08002B2CF9AE}" pid="83" name="FSC#SKEDITIONREG@103.510:curruserrolegroup">
    <vt:lpwstr>ODDELENIE OBSTARÁVANIA INVESTIČNEJ VÝSTAVBY A INFORMAČNÝCH TECHNOLÓGIÍ</vt:lpwstr>
  </property>
  <property fmtid="{D5CDD505-2E9C-101B-9397-08002B2CF9AE}" pid="84" name="FSC#SKEDITIONREG@103.510:currusersubst">
    <vt:lpwstr/>
  </property>
  <property fmtid="{D5CDD505-2E9C-101B-9397-08002B2CF9AE}" pid="85" name="FSC#SKEDITIONREG@103.510:emailsprac">
    <vt:lpwstr/>
  </property>
  <property fmtid="{D5CDD505-2E9C-101B-9397-08002B2CF9AE}" pid="86" name="FSC#SKEDITIONREG@103.510:ms_VyskladaniePoznamok">
    <vt:lpwstr/>
  </property>
  <property fmtid="{D5CDD505-2E9C-101B-9397-08002B2CF9AE}" pid="87" name="FSC#SKEDITIONREG@103.510:oumlname_fnct">
    <vt:lpwstr/>
  </property>
  <property fmtid="{D5CDD505-2E9C-101B-9397-08002B2CF9AE}" pid="88" name="FSC#SKEDITIONREG@103.510:sk_org_city">
    <vt:lpwstr>Bratislava 1</vt:lpwstr>
  </property>
  <property fmtid="{D5CDD505-2E9C-101B-9397-08002B2CF9AE}" pid="89" name="FSC#SKEDITIONREG@103.510:sk_org_dic">
    <vt:lpwstr/>
  </property>
  <property fmtid="{D5CDD505-2E9C-101B-9397-08002B2CF9AE}" pid="90" name="FSC#SKEDITIONREG@103.510:sk_org_email">
    <vt:lpwstr/>
  </property>
  <property fmtid="{D5CDD505-2E9C-101B-9397-08002B2CF9AE}" pid="91" name="FSC#SKEDITIONREG@103.510:sk_org_fax">
    <vt:lpwstr/>
  </property>
  <property fmtid="{D5CDD505-2E9C-101B-9397-08002B2CF9AE}" pid="92" name="FSC#SKEDITIONREG@103.510:sk_org_fullname">
    <vt:lpwstr>Sekcia ekonomiky</vt:lpwstr>
  </property>
  <property fmtid="{D5CDD505-2E9C-101B-9397-08002B2CF9AE}" pid="93" name="FSC#SKEDITIONREG@103.510:sk_org_ico">
    <vt:lpwstr>00151866</vt:lpwstr>
  </property>
  <property fmtid="{D5CDD505-2E9C-101B-9397-08002B2CF9AE}" pid="94" name="FSC#SKEDITIONREG@103.510:sk_org_phone">
    <vt:lpwstr/>
  </property>
  <property fmtid="{D5CDD505-2E9C-101B-9397-08002B2CF9AE}" pid="95" name="FSC#SKEDITIONREG@103.510:sk_org_shortname">
    <vt:lpwstr/>
  </property>
  <property fmtid="{D5CDD505-2E9C-101B-9397-08002B2CF9AE}" pid="96" name="FSC#SKEDITIONREG@103.510:sk_org_state">
    <vt:lpwstr>Slovensko</vt:lpwstr>
  </property>
  <property fmtid="{D5CDD505-2E9C-101B-9397-08002B2CF9AE}" pid="97" name="FSC#SKEDITIONREG@103.510:sk_org_street">
    <vt:lpwstr>Pribinova 2</vt:lpwstr>
  </property>
  <property fmtid="{D5CDD505-2E9C-101B-9397-08002B2CF9AE}" pid="98" name="FSC#SKEDITIONREG@103.510:sk_org_zip">
    <vt:lpwstr>812 72</vt:lpwstr>
  </property>
  <property fmtid="{D5CDD505-2E9C-101B-9397-08002B2CF9AE}" pid="99" name="FSC#SKEDITIONREG@103.510:viz_clearedat">
    <vt:lpwstr/>
  </property>
  <property fmtid="{D5CDD505-2E9C-101B-9397-08002B2CF9AE}" pid="100" name="FSC#SKEDITIONREG@103.510:viz_clearedby">
    <vt:lpwstr/>
  </property>
  <property fmtid="{D5CDD505-2E9C-101B-9397-08002B2CF9AE}" pid="101" name="FSC#SKEDITIONREG@103.510:viz_comm">
    <vt:lpwstr/>
  </property>
  <property fmtid="{D5CDD505-2E9C-101B-9397-08002B2CF9AE}" pid="102" name="FSC#SKEDITIONREG@103.510:viz_decisionattachments">
    <vt:lpwstr/>
  </property>
  <property fmtid="{D5CDD505-2E9C-101B-9397-08002B2CF9AE}" pid="103" name="FSC#SKEDITIONREG@103.510:viz_deliveredat">
    <vt:lpwstr/>
  </property>
  <property fmtid="{D5CDD505-2E9C-101B-9397-08002B2CF9AE}" pid="104" name="FSC#SKEDITIONREG@103.510:viz_delivery">
    <vt:lpwstr/>
  </property>
  <property fmtid="{D5CDD505-2E9C-101B-9397-08002B2CF9AE}" pid="105" name="FSC#SKEDITIONREG@103.510:viz_extension">
    <vt:lpwstr/>
  </property>
  <property fmtid="{D5CDD505-2E9C-101B-9397-08002B2CF9AE}" pid="106" name="FSC#SKEDITIONREG@103.510:viz_filenumber">
    <vt:lpwstr/>
  </property>
  <property fmtid="{D5CDD505-2E9C-101B-9397-08002B2CF9AE}" pid="107" name="FSC#SKEDITIONREG@103.510:viz_fileresponsible">
    <vt:lpwstr/>
  </property>
  <property fmtid="{D5CDD505-2E9C-101B-9397-08002B2CF9AE}" pid="108" name="FSC#SKEDITIONREG@103.510:viz_fileresporg">
    <vt:lpwstr/>
  </property>
  <property fmtid="{D5CDD505-2E9C-101B-9397-08002B2CF9AE}" pid="109" name="FSC#SKEDITIONREG@103.510:viz_fileresporg_email_OU">
    <vt:lpwstr/>
  </property>
  <property fmtid="{D5CDD505-2E9C-101B-9397-08002B2CF9AE}" pid="110" name="FSC#SKEDITIONREG@103.510:viz_fileresporg_emailaddress">
    <vt:lpwstr/>
  </property>
  <property fmtid="{D5CDD505-2E9C-101B-9397-08002B2CF9AE}" pid="111" name="FSC#SKEDITIONREG@103.510:viz_fileresporg_fax">
    <vt:lpwstr/>
  </property>
  <property fmtid="{D5CDD505-2E9C-101B-9397-08002B2CF9AE}" pid="112" name="FSC#SKEDITIONREG@103.510:viz_fileresporg_fax_OU">
    <vt:lpwstr/>
  </property>
  <property fmtid="{D5CDD505-2E9C-101B-9397-08002B2CF9AE}" pid="113" name="FSC#SKEDITIONREG@103.510:viz_fileresporg_function">
    <vt:lpwstr/>
  </property>
  <property fmtid="{D5CDD505-2E9C-101B-9397-08002B2CF9AE}" pid="114" name="FSC#SKEDITIONREG@103.510:viz_fileresporg_function_OU">
    <vt:lpwstr/>
  </property>
  <property fmtid="{D5CDD505-2E9C-101B-9397-08002B2CF9AE}" pid="115" name="FSC#SKEDITIONREG@103.510:viz_fileresporg_head">
    <vt:lpwstr/>
  </property>
  <property fmtid="{D5CDD505-2E9C-101B-9397-08002B2CF9AE}" pid="116" name="FSC#SKEDITIONREG@103.510:viz_fileresporg_head_OU">
    <vt:lpwstr/>
  </property>
  <property fmtid="{D5CDD505-2E9C-101B-9397-08002B2CF9AE}" pid="117" name="FSC#SKEDITIONREG@103.510:viz_fileresporg_longname">
    <vt:lpwstr/>
  </property>
  <property fmtid="{D5CDD505-2E9C-101B-9397-08002B2CF9AE}" pid="118" name="FSC#SKEDITIONREG@103.510:viz_fileresporg_mesto">
    <vt:lpwstr/>
  </property>
  <property fmtid="{D5CDD505-2E9C-101B-9397-08002B2CF9AE}" pid="119" name="FSC#SKEDITIONREG@103.510:viz_fileresporg_odbor">
    <vt:lpwstr/>
  </property>
  <property fmtid="{D5CDD505-2E9C-101B-9397-08002B2CF9AE}" pid="120" name="FSC#SKEDITIONREG@103.510:viz_fileresporg_odbor_function">
    <vt:lpwstr/>
  </property>
  <property fmtid="{D5CDD505-2E9C-101B-9397-08002B2CF9AE}" pid="121" name="FSC#SKEDITIONREG@103.510:viz_fileresporg_odbor_head">
    <vt:lpwstr/>
  </property>
  <property fmtid="{D5CDD505-2E9C-101B-9397-08002B2CF9AE}" pid="122" name="FSC#SKEDITIONREG@103.510:viz_fileresporg_OU">
    <vt:lpwstr/>
  </property>
  <property fmtid="{D5CDD505-2E9C-101B-9397-08002B2CF9AE}" pid="123" name="FSC#SKEDITIONREG@103.510:viz_fileresporg_phone">
    <vt:lpwstr/>
  </property>
  <property fmtid="{D5CDD505-2E9C-101B-9397-08002B2CF9AE}" pid="124" name="FSC#SKEDITIONREG@103.510:viz_fileresporg_phone_OU">
    <vt:lpwstr/>
  </property>
  <property fmtid="{D5CDD505-2E9C-101B-9397-08002B2CF9AE}" pid="125" name="FSC#SKEDITIONREG@103.510:viz_fileresporg_position">
    <vt:lpwstr/>
  </property>
  <property fmtid="{D5CDD505-2E9C-101B-9397-08002B2CF9AE}" pid="126" name="FSC#SKEDITIONREG@103.510:viz_fileresporg_position_OU">
    <vt:lpwstr/>
  </property>
  <property fmtid="{D5CDD505-2E9C-101B-9397-08002B2CF9AE}" pid="127" name="FSC#SKEDITIONREG@103.510:viz_fileresporg_psc">
    <vt:lpwstr/>
  </property>
  <property fmtid="{D5CDD505-2E9C-101B-9397-08002B2CF9AE}" pid="128" name="FSC#SKEDITIONREG@103.510:viz_fileresporg_sekcia">
    <vt:lpwstr/>
  </property>
  <property fmtid="{D5CDD505-2E9C-101B-9397-08002B2CF9AE}" pid="129" name="FSC#SKEDITIONREG@103.510:viz_fileresporg_sekcia_function">
    <vt:lpwstr/>
  </property>
  <property fmtid="{D5CDD505-2E9C-101B-9397-08002B2CF9AE}" pid="130" name="FSC#SKEDITIONREG@103.510:viz_fileresporg_sekcia_head">
    <vt:lpwstr/>
  </property>
  <property fmtid="{D5CDD505-2E9C-101B-9397-08002B2CF9AE}" pid="131" name="FSC#SKEDITIONREG@103.510:viz_fileresporg_stat">
    <vt:lpwstr/>
  </property>
  <property fmtid="{D5CDD505-2E9C-101B-9397-08002B2CF9AE}" pid="132" name="FSC#SKEDITIONREG@103.510:viz_fileresporg_ulica">
    <vt:lpwstr/>
  </property>
  <property fmtid="{D5CDD505-2E9C-101B-9397-08002B2CF9AE}" pid="133" name="FSC#SKEDITIONREG@103.510:viz_fileresporgknazov">
    <vt:lpwstr/>
  </property>
  <property fmtid="{D5CDD505-2E9C-101B-9397-08002B2CF9AE}" pid="134" name="FSC#SKEDITIONREG@103.510:viz_filesubj">
    <vt:lpwstr/>
  </property>
  <property fmtid="{D5CDD505-2E9C-101B-9397-08002B2CF9AE}" pid="135" name="FSC#SKEDITIONREG@103.510:viz_incattachments">
    <vt:lpwstr/>
  </property>
  <property fmtid="{D5CDD505-2E9C-101B-9397-08002B2CF9AE}" pid="136" name="FSC#SKEDITIONREG@103.510:viz_incnr">
    <vt:lpwstr/>
  </property>
  <property fmtid="{D5CDD505-2E9C-101B-9397-08002B2CF9AE}" pid="137" name="FSC#SKEDITIONREG@103.510:viz_intletterrecivers">
    <vt:lpwstr/>
  </property>
  <property fmtid="{D5CDD505-2E9C-101B-9397-08002B2CF9AE}" pid="138" name="FSC#SKEDITIONREG@103.510:viz_objcreatedstr">
    <vt:lpwstr/>
  </property>
  <property fmtid="{D5CDD505-2E9C-101B-9397-08002B2CF9AE}" pid="139" name="FSC#SKEDITIONREG@103.510:viz_ordernumber">
    <vt:lpwstr/>
  </property>
  <property fmtid="{D5CDD505-2E9C-101B-9397-08002B2CF9AE}" pid="140" name="FSC#SKEDITIONREG@103.510:viz_oursign">
    <vt:lpwstr/>
  </property>
  <property fmtid="{D5CDD505-2E9C-101B-9397-08002B2CF9AE}" pid="141" name="FSC#SKEDITIONREG@103.510:viz_responseto_createdby">
    <vt:lpwstr/>
  </property>
  <property fmtid="{D5CDD505-2E9C-101B-9397-08002B2CF9AE}" pid="142" name="FSC#SKEDITIONREG@103.510:viz_sendersign">
    <vt:lpwstr/>
  </property>
  <property fmtid="{D5CDD505-2E9C-101B-9397-08002B2CF9AE}" pid="143" name="FSC#SKEDITIONREG@103.510:viz_shortfileresporg">
    <vt:lpwstr/>
  </property>
  <property fmtid="{D5CDD505-2E9C-101B-9397-08002B2CF9AE}" pid="144" name="FSC#SKEDITIONREG@103.510:viz_tel_number">
    <vt:lpwstr/>
  </property>
  <property fmtid="{D5CDD505-2E9C-101B-9397-08002B2CF9AE}" pid="145" name="FSC#SKEDITIONREG@103.510:viz_tel_number2">
    <vt:lpwstr/>
  </property>
  <property fmtid="{D5CDD505-2E9C-101B-9397-08002B2CF9AE}" pid="146" name="FSC#SKEDITIONREG@103.510:viz_testsalutation">
    <vt:lpwstr/>
  </property>
  <property fmtid="{D5CDD505-2E9C-101B-9397-08002B2CF9AE}" pid="147" name="FSC#SKEDITIONREG@103.510:viz_validfrom">
    <vt:lpwstr/>
  </property>
  <property fmtid="{D5CDD505-2E9C-101B-9397-08002B2CF9AE}" pid="148" name="FSC#SKEDITIONREG@103.510:zaznam_jeden_adresat">
    <vt:lpwstr/>
  </property>
  <property fmtid="{D5CDD505-2E9C-101B-9397-08002B2CF9AE}" pid="149" name="FSC#SKEDITIONREG@103.510:zaznam_vnut_adresati_1">
    <vt:lpwstr/>
  </property>
  <property fmtid="{D5CDD505-2E9C-101B-9397-08002B2CF9AE}" pid="150" name="FSC#SKEDITIONREG@103.510:zaznam_vnut_adresati_10">
    <vt:lpwstr/>
  </property>
  <property fmtid="{D5CDD505-2E9C-101B-9397-08002B2CF9AE}" pid="151" name="FSC#SKEDITIONREG@103.510:zaznam_vnut_adresati_11">
    <vt:lpwstr/>
  </property>
  <property fmtid="{D5CDD505-2E9C-101B-9397-08002B2CF9AE}" pid="152" name="FSC#SKEDITIONREG@103.510:zaznam_vnut_adresati_12">
    <vt:lpwstr/>
  </property>
  <property fmtid="{D5CDD505-2E9C-101B-9397-08002B2CF9AE}" pid="153" name="FSC#SKEDITIONREG@103.510:zaznam_vnut_adresati_13">
    <vt:lpwstr/>
  </property>
  <property fmtid="{D5CDD505-2E9C-101B-9397-08002B2CF9AE}" pid="154" name="FSC#SKEDITIONREG@103.510:zaznam_vnut_adresati_14">
    <vt:lpwstr/>
  </property>
  <property fmtid="{D5CDD505-2E9C-101B-9397-08002B2CF9AE}" pid="155" name="FSC#SKEDITIONREG@103.510:zaznam_vnut_adresati_15">
    <vt:lpwstr/>
  </property>
  <property fmtid="{D5CDD505-2E9C-101B-9397-08002B2CF9AE}" pid="156" name="FSC#SKEDITIONREG@103.510:zaznam_vnut_adresati_16">
    <vt:lpwstr/>
  </property>
  <property fmtid="{D5CDD505-2E9C-101B-9397-08002B2CF9AE}" pid="157" name="FSC#SKEDITIONREG@103.510:zaznam_vnut_adresati_17">
    <vt:lpwstr/>
  </property>
  <property fmtid="{D5CDD505-2E9C-101B-9397-08002B2CF9AE}" pid="158" name="FSC#SKEDITIONREG@103.510:zaznam_vnut_adresati_18">
    <vt:lpwstr/>
  </property>
  <property fmtid="{D5CDD505-2E9C-101B-9397-08002B2CF9AE}" pid="159" name="FSC#SKEDITIONREG@103.510:zaznam_vnut_adresati_19">
    <vt:lpwstr/>
  </property>
  <property fmtid="{D5CDD505-2E9C-101B-9397-08002B2CF9AE}" pid="160" name="FSC#SKEDITIONREG@103.510:zaznam_vnut_adresati_2">
    <vt:lpwstr/>
  </property>
  <property fmtid="{D5CDD505-2E9C-101B-9397-08002B2CF9AE}" pid="161" name="FSC#SKEDITIONREG@103.510:zaznam_vnut_adresati_20">
    <vt:lpwstr/>
  </property>
  <property fmtid="{D5CDD505-2E9C-101B-9397-08002B2CF9AE}" pid="162" name="FSC#SKEDITIONREG@103.510:zaznam_vnut_adresati_21">
    <vt:lpwstr/>
  </property>
  <property fmtid="{D5CDD505-2E9C-101B-9397-08002B2CF9AE}" pid="163" name="FSC#SKEDITIONREG@103.510:zaznam_vnut_adresati_22">
    <vt:lpwstr/>
  </property>
  <property fmtid="{D5CDD505-2E9C-101B-9397-08002B2CF9AE}" pid="164" name="FSC#SKEDITIONREG@103.510:zaznam_vnut_adresati_23">
    <vt:lpwstr/>
  </property>
  <property fmtid="{D5CDD505-2E9C-101B-9397-08002B2CF9AE}" pid="165" name="FSC#SKEDITIONREG@103.510:zaznam_vnut_adresati_24">
    <vt:lpwstr/>
  </property>
  <property fmtid="{D5CDD505-2E9C-101B-9397-08002B2CF9AE}" pid="166" name="FSC#SKEDITIONREG@103.510:zaznam_vnut_adresati_25">
    <vt:lpwstr/>
  </property>
  <property fmtid="{D5CDD505-2E9C-101B-9397-08002B2CF9AE}" pid="167" name="FSC#SKEDITIONREG@103.510:zaznam_vnut_adresati_26">
    <vt:lpwstr/>
  </property>
  <property fmtid="{D5CDD505-2E9C-101B-9397-08002B2CF9AE}" pid="168" name="FSC#SKEDITIONREG@103.510:zaznam_vnut_adresati_27">
    <vt:lpwstr/>
  </property>
  <property fmtid="{D5CDD505-2E9C-101B-9397-08002B2CF9AE}" pid="169" name="FSC#SKEDITIONREG@103.510:zaznam_vnut_adresati_28">
    <vt:lpwstr/>
  </property>
  <property fmtid="{D5CDD505-2E9C-101B-9397-08002B2CF9AE}" pid="170" name="FSC#SKEDITIONREG@103.510:zaznam_vnut_adresati_29">
    <vt:lpwstr/>
  </property>
  <property fmtid="{D5CDD505-2E9C-101B-9397-08002B2CF9AE}" pid="171" name="FSC#SKEDITIONREG@103.510:zaznam_vnut_adresati_3">
    <vt:lpwstr/>
  </property>
  <property fmtid="{D5CDD505-2E9C-101B-9397-08002B2CF9AE}" pid="172" name="FSC#SKEDITIONREG@103.510:zaznam_vnut_adresati_30">
    <vt:lpwstr/>
  </property>
  <property fmtid="{D5CDD505-2E9C-101B-9397-08002B2CF9AE}" pid="173" name="FSC#SKEDITIONREG@103.510:zaznam_vnut_adresati_31">
    <vt:lpwstr/>
  </property>
  <property fmtid="{D5CDD505-2E9C-101B-9397-08002B2CF9AE}" pid="174" name="FSC#SKEDITIONREG@103.510:zaznam_vnut_adresati_32">
    <vt:lpwstr/>
  </property>
  <property fmtid="{D5CDD505-2E9C-101B-9397-08002B2CF9AE}" pid="175" name="FSC#SKEDITIONREG@103.510:zaznam_vnut_adresati_33">
    <vt:lpwstr/>
  </property>
  <property fmtid="{D5CDD505-2E9C-101B-9397-08002B2CF9AE}" pid="176" name="FSC#SKEDITIONREG@103.510:zaznam_vnut_adresati_34">
    <vt:lpwstr/>
  </property>
  <property fmtid="{D5CDD505-2E9C-101B-9397-08002B2CF9AE}" pid="177" name="FSC#SKEDITIONREG@103.510:zaznam_vnut_adresati_35">
    <vt:lpwstr/>
  </property>
  <property fmtid="{D5CDD505-2E9C-101B-9397-08002B2CF9AE}" pid="178" name="FSC#SKEDITIONREG@103.510:zaznam_vnut_adresati_36">
    <vt:lpwstr/>
  </property>
  <property fmtid="{D5CDD505-2E9C-101B-9397-08002B2CF9AE}" pid="179" name="FSC#SKEDITIONREG@103.510:zaznam_vnut_adresati_37">
    <vt:lpwstr/>
  </property>
  <property fmtid="{D5CDD505-2E9C-101B-9397-08002B2CF9AE}" pid="180" name="FSC#SKEDITIONREG@103.510:zaznam_vnut_adresati_38">
    <vt:lpwstr/>
  </property>
  <property fmtid="{D5CDD505-2E9C-101B-9397-08002B2CF9AE}" pid="181" name="FSC#SKEDITIONREG@103.510:zaznam_vnut_adresati_39">
    <vt:lpwstr/>
  </property>
  <property fmtid="{D5CDD505-2E9C-101B-9397-08002B2CF9AE}" pid="182" name="FSC#SKEDITIONREG@103.510:zaznam_vnut_adresati_4">
    <vt:lpwstr/>
  </property>
  <property fmtid="{D5CDD505-2E9C-101B-9397-08002B2CF9AE}" pid="183" name="FSC#SKEDITIONREG@103.510:zaznam_vnut_adresati_40">
    <vt:lpwstr/>
  </property>
  <property fmtid="{D5CDD505-2E9C-101B-9397-08002B2CF9AE}" pid="184" name="FSC#SKEDITIONREG@103.510:zaznam_vnut_adresati_41">
    <vt:lpwstr/>
  </property>
  <property fmtid="{D5CDD505-2E9C-101B-9397-08002B2CF9AE}" pid="185" name="FSC#SKEDITIONREG@103.510:zaznam_vnut_adresati_42">
    <vt:lpwstr/>
  </property>
  <property fmtid="{D5CDD505-2E9C-101B-9397-08002B2CF9AE}" pid="186" name="FSC#SKEDITIONREG@103.510:zaznam_vnut_adresati_43">
    <vt:lpwstr/>
  </property>
  <property fmtid="{D5CDD505-2E9C-101B-9397-08002B2CF9AE}" pid="187" name="FSC#SKEDITIONREG@103.510:zaznam_vnut_adresati_44">
    <vt:lpwstr/>
  </property>
  <property fmtid="{D5CDD505-2E9C-101B-9397-08002B2CF9AE}" pid="188" name="FSC#SKEDITIONREG@103.510:zaznam_vnut_adresati_45">
    <vt:lpwstr/>
  </property>
  <property fmtid="{D5CDD505-2E9C-101B-9397-08002B2CF9AE}" pid="189" name="FSC#SKEDITIONREG@103.510:zaznam_vnut_adresati_46">
    <vt:lpwstr/>
  </property>
  <property fmtid="{D5CDD505-2E9C-101B-9397-08002B2CF9AE}" pid="190" name="FSC#SKEDITIONREG@103.510:zaznam_vnut_adresati_47">
    <vt:lpwstr/>
  </property>
  <property fmtid="{D5CDD505-2E9C-101B-9397-08002B2CF9AE}" pid="191" name="FSC#SKEDITIONREG@103.510:zaznam_vnut_adresati_48">
    <vt:lpwstr/>
  </property>
  <property fmtid="{D5CDD505-2E9C-101B-9397-08002B2CF9AE}" pid="192" name="FSC#SKEDITIONREG@103.510:zaznam_vnut_adresati_49">
    <vt:lpwstr/>
  </property>
  <property fmtid="{D5CDD505-2E9C-101B-9397-08002B2CF9AE}" pid="193" name="FSC#SKEDITIONREG@103.510:zaznam_vnut_adresati_5">
    <vt:lpwstr/>
  </property>
  <property fmtid="{D5CDD505-2E9C-101B-9397-08002B2CF9AE}" pid="194" name="FSC#SKEDITIONREG@103.510:zaznam_vnut_adresati_50">
    <vt:lpwstr/>
  </property>
  <property fmtid="{D5CDD505-2E9C-101B-9397-08002B2CF9AE}" pid="195" name="FSC#SKEDITIONREG@103.510:zaznam_vnut_adresati_51">
    <vt:lpwstr/>
  </property>
  <property fmtid="{D5CDD505-2E9C-101B-9397-08002B2CF9AE}" pid="196" name="FSC#SKEDITIONREG@103.510:zaznam_vnut_adresati_52">
    <vt:lpwstr/>
  </property>
  <property fmtid="{D5CDD505-2E9C-101B-9397-08002B2CF9AE}" pid="197" name="FSC#SKEDITIONREG@103.510:zaznam_vnut_adresati_53">
    <vt:lpwstr/>
  </property>
  <property fmtid="{D5CDD505-2E9C-101B-9397-08002B2CF9AE}" pid="198" name="FSC#SKEDITIONREG@103.510:zaznam_vnut_adresati_54">
    <vt:lpwstr/>
  </property>
  <property fmtid="{D5CDD505-2E9C-101B-9397-08002B2CF9AE}" pid="199" name="FSC#SKEDITIONREG@103.510:zaznam_vnut_adresati_55">
    <vt:lpwstr/>
  </property>
  <property fmtid="{D5CDD505-2E9C-101B-9397-08002B2CF9AE}" pid="200" name="FSC#SKEDITIONREG@103.510:zaznam_vnut_adresati_56">
    <vt:lpwstr/>
  </property>
  <property fmtid="{D5CDD505-2E9C-101B-9397-08002B2CF9AE}" pid="201" name="FSC#SKEDITIONREG@103.510:zaznam_vnut_adresati_57">
    <vt:lpwstr/>
  </property>
  <property fmtid="{D5CDD505-2E9C-101B-9397-08002B2CF9AE}" pid="202" name="FSC#SKEDITIONREG@103.510:zaznam_vnut_adresati_58">
    <vt:lpwstr/>
  </property>
  <property fmtid="{D5CDD505-2E9C-101B-9397-08002B2CF9AE}" pid="203" name="FSC#SKEDITIONREG@103.510:zaznam_vnut_adresati_59">
    <vt:lpwstr/>
  </property>
  <property fmtid="{D5CDD505-2E9C-101B-9397-08002B2CF9AE}" pid="204" name="FSC#SKEDITIONREG@103.510:zaznam_vnut_adresati_6">
    <vt:lpwstr/>
  </property>
  <property fmtid="{D5CDD505-2E9C-101B-9397-08002B2CF9AE}" pid="205" name="FSC#SKEDITIONREG@103.510:zaznam_vnut_adresati_60">
    <vt:lpwstr/>
  </property>
  <property fmtid="{D5CDD505-2E9C-101B-9397-08002B2CF9AE}" pid="206" name="FSC#SKEDITIONREG@103.510:zaznam_vnut_adresati_61">
    <vt:lpwstr/>
  </property>
  <property fmtid="{D5CDD505-2E9C-101B-9397-08002B2CF9AE}" pid="207" name="FSC#SKEDITIONREG@103.510:zaznam_vnut_adresati_62">
    <vt:lpwstr/>
  </property>
  <property fmtid="{D5CDD505-2E9C-101B-9397-08002B2CF9AE}" pid="208" name="FSC#SKEDITIONREG@103.510:zaznam_vnut_adresati_63">
    <vt:lpwstr/>
  </property>
  <property fmtid="{D5CDD505-2E9C-101B-9397-08002B2CF9AE}" pid="209" name="FSC#SKEDITIONREG@103.510:zaznam_vnut_adresati_64">
    <vt:lpwstr/>
  </property>
  <property fmtid="{D5CDD505-2E9C-101B-9397-08002B2CF9AE}" pid="210" name="FSC#SKEDITIONREG@103.510:zaznam_vnut_adresati_65">
    <vt:lpwstr/>
  </property>
  <property fmtid="{D5CDD505-2E9C-101B-9397-08002B2CF9AE}" pid="211" name="FSC#SKEDITIONREG@103.510:zaznam_vnut_adresati_66">
    <vt:lpwstr/>
  </property>
  <property fmtid="{D5CDD505-2E9C-101B-9397-08002B2CF9AE}" pid="212" name="FSC#SKEDITIONREG@103.510:zaznam_vnut_adresati_67">
    <vt:lpwstr/>
  </property>
  <property fmtid="{D5CDD505-2E9C-101B-9397-08002B2CF9AE}" pid="213" name="FSC#SKEDITIONREG@103.510:zaznam_vnut_adresati_68">
    <vt:lpwstr/>
  </property>
  <property fmtid="{D5CDD505-2E9C-101B-9397-08002B2CF9AE}" pid="214" name="FSC#SKEDITIONREG@103.510:zaznam_vnut_adresati_69">
    <vt:lpwstr/>
  </property>
  <property fmtid="{D5CDD505-2E9C-101B-9397-08002B2CF9AE}" pid="215" name="FSC#SKEDITIONREG@103.510:zaznam_vnut_adresati_7">
    <vt:lpwstr/>
  </property>
  <property fmtid="{D5CDD505-2E9C-101B-9397-08002B2CF9AE}" pid="216" name="FSC#SKEDITIONREG@103.510:zaznam_vnut_adresati_70">
    <vt:lpwstr/>
  </property>
  <property fmtid="{D5CDD505-2E9C-101B-9397-08002B2CF9AE}" pid="217" name="FSC#SKEDITIONREG@103.510:zaznam_vnut_adresati_8">
    <vt:lpwstr/>
  </property>
  <property fmtid="{D5CDD505-2E9C-101B-9397-08002B2CF9AE}" pid="218" name="FSC#SKEDITIONREG@103.510:zaznam_vnut_adresati_9">
    <vt:lpwstr/>
  </property>
  <property fmtid="{D5CDD505-2E9C-101B-9397-08002B2CF9AE}" pid="219" name="FSC#SKEDITIONREG@103.510:zaznam_vonk_adresati_1">
    <vt:lpwstr/>
  </property>
  <property fmtid="{D5CDD505-2E9C-101B-9397-08002B2CF9AE}" pid="220" name="FSC#SKEDITIONREG@103.510:zaznam_vonk_adresati_2">
    <vt:lpwstr/>
  </property>
  <property fmtid="{D5CDD505-2E9C-101B-9397-08002B2CF9AE}" pid="221" name="FSC#SKEDITIONREG@103.510:zaznam_vonk_adresati_3">
    <vt:lpwstr/>
  </property>
  <property fmtid="{D5CDD505-2E9C-101B-9397-08002B2CF9AE}" pid="222" name="FSC#SKEDITIONREG@103.510:zaznam_vonk_adresati_4">
    <vt:lpwstr/>
  </property>
  <property fmtid="{D5CDD505-2E9C-101B-9397-08002B2CF9AE}" pid="223" name="FSC#SKEDITIONREG@103.510:zaznam_vonk_adresati_5">
    <vt:lpwstr/>
  </property>
  <property fmtid="{D5CDD505-2E9C-101B-9397-08002B2CF9AE}" pid="224" name="FSC#SKEDITIONREG@103.510:zaznam_vonk_adresati_6">
    <vt:lpwstr/>
  </property>
  <property fmtid="{D5CDD505-2E9C-101B-9397-08002B2CF9AE}" pid="225" name="FSC#SKEDITIONREG@103.510:zaznam_vonk_adresati_7">
    <vt:lpwstr/>
  </property>
  <property fmtid="{D5CDD505-2E9C-101B-9397-08002B2CF9AE}" pid="226" name="FSC#SKEDITIONREG@103.510:zaznam_vonk_adresati_8">
    <vt:lpwstr/>
  </property>
  <property fmtid="{D5CDD505-2E9C-101B-9397-08002B2CF9AE}" pid="227" name="FSC#SKEDITIONREG@103.510:zaznam_vonk_adresati_9">
    <vt:lpwstr/>
  </property>
  <property fmtid="{D5CDD505-2E9C-101B-9397-08002B2CF9AE}" pid="228" name="FSC#SKEDITIONREG@103.510:zaznam_vonk_adresati_10">
    <vt:lpwstr/>
  </property>
  <property fmtid="{D5CDD505-2E9C-101B-9397-08002B2CF9AE}" pid="229" name="FSC#SKEDITIONREG@103.510:zaznam_vonk_adresati_11">
    <vt:lpwstr/>
  </property>
  <property fmtid="{D5CDD505-2E9C-101B-9397-08002B2CF9AE}" pid="230" name="FSC#SKEDITIONREG@103.510:zaznam_vonk_adresati_12">
    <vt:lpwstr/>
  </property>
  <property fmtid="{D5CDD505-2E9C-101B-9397-08002B2CF9AE}" pid="231" name="FSC#SKEDITIONREG@103.510:zaznam_vonk_adresati_13">
    <vt:lpwstr/>
  </property>
  <property fmtid="{D5CDD505-2E9C-101B-9397-08002B2CF9AE}" pid="232" name="FSC#SKEDITIONREG@103.510:zaznam_vonk_adresati_14">
    <vt:lpwstr/>
  </property>
  <property fmtid="{D5CDD505-2E9C-101B-9397-08002B2CF9AE}" pid="233" name="FSC#SKEDITIONREG@103.510:zaznam_vonk_adresati_15">
    <vt:lpwstr/>
  </property>
  <property fmtid="{D5CDD505-2E9C-101B-9397-08002B2CF9AE}" pid="234" name="FSC#SKEDITIONREG@103.510:zaznam_vonk_adresati_16">
    <vt:lpwstr/>
  </property>
  <property fmtid="{D5CDD505-2E9C-101B-9397-08002B2CF9AE}" pid="235" name="FSC#SKEDITIONREG@103.510:zaznam_vonk_adresati_17">
    <vt:lpwstr/>
  </property>
  <property fmtid="{D5CDD505-2E9C-101B-9397-08002B2CF9AE}" pid="236" name="FSC#SKEDITIONREG@103.510:zaznam_vonk_adresati_18">
    <vt:lpwstr/>
  </property>
  <property fmtid="{D5CDD505-2E9C-101B-9397-08002B2CF9AE}" pid="237" name="FSC#SKEDITIONREG@103.510:zaznam_vonk_adresati_19">
    <vt:lpwstr/>
  </property>
  <property fmtid="{D5CDD505-2E9C-101B-9397-08002B2CF9AE}" pid="238" name="FSC#SKEDITIONREG@103.510:zaznam_vonk_adresati_20">
    <vt:lpwstr/>
  </property>
  <property fmtid="{D5CDD505-2E9C-101B-9397-08002B2CF9AE}" pid="239" name="FSC#SKEDITIONREG@103.510:zaznam_vonk_adresati_21">
    <vt:lpwstr/>
  </property>
  <property fmtid="{D5CDD505-2E9C-101B-9397-08002B2CF9AE}" pid="240" name="FSC#SKEDITIONREG@103.510:zaznam_vonk_adresati_22">
    <vt:lpwstr/>
  </property>
  <property fmtid="{D5CDD505-2E9C-101B-9397-08002B2CF9AE}" pid="241" name="FSC#SKEDITIONREG@103.510:zaznam_vonk_adresati_23">
    <vt:lpwstr/>
  </property>
  <property fmtid="{D5CDD505-2E9C-101B-9397-08002B2CF9AE}" pid="242" name="FSC#SKEDITIONREG@103.510:zaznam_vonk_adresati_24">
    <vt:lpwstr/>
  </property>
  <property fmtid="{D5CDD505-2E9C-101B-9397-08002B2CF9AE}" pid="243" name="FSC#SKEDITIONREG@103.510:zaznam_vonk_adresati_25">
    <vt:lpwstr/>
  </property>
  <property fmtid="{D5CDD505-2E9C-101B-9397-08002B2CF9AE}" pid="244" name="FSC#SKEDITIONREG@103.510:zaznam_vonk_adresati_26">
    <vt:lpwstr/>
  </property>
  <property fmtid="{D5CDD505-2E9C-101B-9397-08002B2CF9AE}" pid="245" name="FSC#SKEDITIONREG@103.510:zaznam_vonk_adresati_27">
    <vt:lpwstr/>
  </property>
  <property fmtid="{D5CDD505-2E9C-101B-9397-08002B2CF9AE}" pid="246" name="FSC#SKEDITIONREG@103.510:zaznam_vonk_adresati_28">
    <vt:lpwstr/>
  </property>
  <property fmtid="{D5CDD505-2E9C-101B-9397-08002B2CF9AE}" pid="247" name="FSC#SKEDITIONREG@103.510:zaznam_vonk_adresati_29">
    <vt:lpwstr/>
  </property>
  <property fmtid="{D5CDD505-2E9C-101B-9397-08002B2CF9AE}" pid="248" name="FSC#SKEDITIONREG@103.510:zaznam_vonk_adresati_30">
    <vt:lpwstr/>
  </property>
  <property fmtid="{D5CDD505-2E9C-101B-9397-08002B2CF9AE}" pid="249" name="FSC#SKEDITIONREG@103.510:zaznam_vonk_adresati_31">
    <vt:lpwstr/>
  </property>
  <property fmtid="{D5CDD505-2E9C-101B-9397-08002B2CF9AE}" pid="250" name="FSC#SKEDITIONREG@103.510:zaznam_vonk_adresati_32">
    <vt:lpwstr/>
  </property>
  <property fmtid="{D5CDD505-2E9C-101B-9397-08002B2CF9AE}" pid="251" name="FSC#SKEDITIONREG@103.510:zaznam_vonk_adresati_33">
    <vt:lpwstr/>
  </property>
  <property fmtid="{D5CDD505-2E9C-101B-9397-08002B2CF9AE}" pid="252" name="FSC#SKEDITIONREG@103.510:zaznam_vonk_adresati_34">
    <vt:lpwstr/>
  </property>
  <property fmtid="{D5CDD505-2E9C-101B-9397-08002B2CF9AE}" pid="253" name="FSC#SKEDITIONREG@103.510:zaznam_vonk_adresati_35">
    <vt:lpwstr/>
  </property>
  <property fmtid="{D5CDD505-2E9C-101B-9397-08002B2CF9AE}" pid="254" name="FSC#SKEDITIONREG@103.510:Stazovatel">
    <vt:lpwstr/>
  </property>
  <property fmtid="{D5CDD505-2E9C-101B-9397-08002B2CF9AE}" pid="255" name="FSC#SKEDITIONREG@103.510:ProtiKomu">
    <vt:lpwstr/>
  </property>
  <property fmtid="{D5CDD505-2E9C-101B-9397-08002B2CF9AE}" pid="256" name="FSC#SKEDITIONREG@103.510:EvCisloStaz">
    <vt:lpwstr/>
  </property>
  <property fmtid="{D5CDD505-2E9C-101B-9397-08002B2CF9AE}" pid="257" name="FSC#SKEDITIONREG@103.510:jod_AttrDateSkutocnyDatumVydania">
    <vt:lpwstr/>
  </property>
  <property fmtid="{D5CDD505-2E9C-101B-9397-08002B2CF9AE}" pid="258" name="FSC#SKEDITIONREG@103.510:jod_AttrNumCisloZmeny">
    <vt:lpwstr/>
  </property>
  <property fmtid="{D5CDD505-2E9C-101B-9397-08002B2CF9AE}" pid="259" name="FSC#SKEDITIONREG@103.510:jod_AttrStrRegCisloZaznamu">
    <vt:lpwstr/>
  </property>
  <property fmtid="{D5CDD505-2E9C-101B-9397-08002B2CF9AE}" pid="260" name="FSC#SKEDITIONREG@103.510:jod_cislodoc">
    <vt:lpwstr/>
  </property>
  <property fmtid="{D5CDD505-2E9C-101B-9397-08002B2CF9AE}" pid="261" name="FSC#SKEDITIONREG@103.510:jod_druh">
    <vt:lpwstr/>
  </property>
  <property fmtid="{D5CDD505-2E9C-101B-9397-08002B2CF9AE}" pid="262" name="FSC#SKEDITIONREG@103.510:jod_lu">
    <vt:lpwstr/>
  </property>
  <property fmtid="{D5CDD505-2E9C-101B-9397-08002B2CF9AE}" pid="263" name="FSC#SKEDITIONREG@103.510:jod_nazov">
    <vt:lpwstr/>
  </property>
  <property fmtid="{D5CDD505-2E9C-101B-9397-08002B2CF9AE}" pid="264" name="FSC#SKEDITIONREG@103.510:jod_typ">
    <vt:lpwstr/>
  </property>
  <property fmtid="{D5CDD505-2E9C-101B-9397-08002B2CF9AE}" pid="265" name="FSC#SKEDITIONREG@103.510:jod_zh">
    <vt:lpwstr/>
  </property>
  <property fmtid="{D5CDD505-2E9C-101B-9397-08002B2CF9AE}" pid="266" name="FSC#SKEDITIONREG@103.510:jod_sAttrDatePlatnostDo">
    <vt:lpwstr/>
  </property>
  <property fmtid="{D5CDD505-2E9C-101B-9397-08002B2CF9AE}" pid="267" name="FSC#SKEDITIONREG@103.510:jod_sAttrDatePlatnostOd">
    <vt:lpwstr/>
  </property>
  <property fmtid="{D5CDD505-2E9C-101B-9397-08002B2CF9AE}" pid="268" name="FSC#SKEDITIONREG@103.510:jod_sAttrDateUcinnostDoc">
    <vt:lpwstr/>
  </property>
  <property fmtid="{D5CDD505-2E9C-101B-9397-08002B2CF9AE}" pid="269" name="FSC#SKEDITIONREG@103.510:a_telephone">
    <vt:lpwstr/>
  </property>
  <property fmtid="{D5CDD505-2E9C-101B-9397-08002B2CF9AE}" pid="270" name="FSC#SKEDITIONREG@103.510:a_email">
    <vt:lpwstr/>
  </property>
  <property fmtid="{D5CDD505-2E9C-101B-9397-08002B2CF9AE}" pid="271" name="FSC#SKEDITIONREG@103.510:a_nazovOU">
    <vt:lpwstr/>
  </property>
  <property fmtid="{D5CDD505-2E9C-101B-9397-08002B2CF9AE}" pid="272" name="FSC#SKEDITIONREG@103.510:a_veduciOU">
    <vt:lpwstr/>
  </property>
  <property fmtid="{D5CDD505-2E9C-101B-9397-08002B2CF9AE}" pid="273" name="FSC#SKEDITIONREG@103.510:a_nadradeneOU">
    <vt:lpwstr/>
  </property>
  <property fmtid="{D5CDD505-2E9C-101B-9397-08002B2CF9AE}" pid="274" name="FSC#SKEDITIONREG@103.510:a_veduciOd">
    <vt:lpwstr/>
  </property>
  <property fmtid="{D5CDD505-2E9C-101B-9397-08002B2CF9AE}" pid="275" name="FSC#SKEDITIONREG@103.510:a_komu">
    <vt:lpwstr/>
  </property>
  <property fmtid="{D5CDD505-2E9C-101B-9397-08002B2CF9AE}" pid="276" name="FSC#SKEDITIONREG@103.510:a_nasecislo">
    <vt:lpwstr/>
  </property>
  <property fmtid="{D5CDD505-2E9C-101B-9397-08002B2CF9AE}" pid="277" name="FSC#SKEDITIONREG@103.510:a_riaditelOdboru">
    <vt:lpwstr/>
  </property>
  <property fmtid="{D5CDD505-2E9C-101B-9397-08002B2CF9AE}" pid="278" name="FSC#SKEDITIONREG@103.510:zaz_fileresporg_addrstreet">
    <vt:lpwstr/>
  </property>
  <property fmtid="{D5CDD505-2E9C-101B-9397-08002B2CF9AE}" pid="279" name="FSC#SKEDITIONREG@103.510:zaz_fileresporg_addrzipcode">
    <vt:lpwstr/>
  </property>
  <property fmtid="{D5CDD505-2E9C-101B-9397-08002B2CF9AE}" pid="280" name="FSC#SKEDITIONREG@103.510:zaz_fileresporg_addrcity">
    <vt:lpwstr/>
  </property>
  <property fmtid="{D5CDD505-2E9C-101B-9397-08002B2CF9AE}" pid="281" name="FSC#COOELAK@1.1001:Subject">
    <vt:lpwstr/>
  </property>
  <property fmtid="{D5CDD505-2E9C-101B-9397-08002B2CF9AE}" pid="282" name="FSC#COOELAK@1.1001:FileReference">
    <vt:lpwstr/>
  </property>
  <property fmtid="{D5CDD505-2E9C-101B-9397-08002B2CF9AE}" pid="283" name="FSC#COOELAK@1.1001:FileRefYear">
    <vt:lpwstr/>
  </property>
  <property fmtid="{D5CDD505-2E9C-101B-9397-08002B2CF9AE}" pid="284" name="FSC#COOELAK@1.1001:FileRefOrdinal">
    <vt:lpwstr/>
  </property>
  <property fmtid="{D5CDD505-2E9C-101B-9397-08002B2CF9AE}" pid="285" name="FSC#COOELAK@1.1001:FileRefOU">
    <vt:lpwstr/>
  </property>
  <property fmtid="{D5CDD505-2E9C-101B-9397-08002B2CF9AE}" pid="286" name="FSC#COOELAK@1.1001:Organization">
    <vt:lpwstr/>
  </property>
  <property fmtid="{D5CDD505-2E9C-101B-9397-08002B2CF9AE}" pid="287" name="FSC#COOELAK@1.1001:Owner">
    <vt:lpwstr>Kubička Ľubomír,  Mgr.</vt:lpwstr>
  </property>
  <property fmtid="{D5CDD505-2E9C-101B-9397-08002B2CF9AE}" pid="288" name="FSC#COOELAK@1.1001:OwnerExtension">
    <vt:lpwstr/>
  </property>
  <property fmtid="{D5CDD505-2E9C-101B-9397-08002B2CF9AE}" pid="289" name="FSC#COOELAK@1.1001:OwnerFaxExtension">
    <vt:lpwstr/>
  </property>
  <property fmtid="{D5CDD505-2E9C-101B-9397-08002B2CF9AE}" pid="290" name="FSC#COOELAK@1.1001:DispatchedBy">
    <vt:lpwstr/>
  </property>
  <property fmtid="{D5CDD505-2E9C-101B-9397-08002B2CF9AE}" pid="291" name="FSC#COOELAK@1.1001:DispatchedAt">
    <vt:lpwstr/>
  </property>
  <property fmtid="{D5CDD505-2E9C-101B-9397-08002B2CF9AE}" pid="292" name="FSC#COOELAK@1.1001:ApprovedBy">
    <vt:lpwstr/>
  </property>
  <property fmtid="{D5CDD505-2E9C-101B-9397-08002B2CF9AE}" pid="293" name="FSC#COOELAK@1.1001:ApprovedAt">
    <vt:lpwstr/>
  </property>
  <property fmtid="{D5CDD505-2E9C-101B-9397-08002B2CF9AE}" pid="294" name="FSC#COOELAK@1.1001:Department">
    <vt:lpwstr>SE-VO (ODBOR VEREJNÉHO OBSTARÁVANIA)</vt:lpwstr>
  </property>
  <property fmtid="{D5CDD505-2E9C-101B-9397-08002B2CF9AE}" pid="295" name="FSC#COOELAK@1.1001:CreatedAt">
    <vt:lpwstr>02.12.2020</vt:lpwstr>
  </property>
  <property fmtid="{D5CDD505-2E9C-101B-9397-08002B2CF9AE}" pid="296" name="FSC#COOELAK@1.1001:OU">
    <vt:lpwstr>SE-VO1 (ODDELENIE OBSTARÁVANIA INVESTIČNEJ VÝSTAVBY A INFORMAČNÝCH TECHNOLÓGIÍ)</vt:lpwstr>
  </property>
  <property fmtid="{D5CDD505-2E9C-101B-9397-08002B2CF9AE}" pid="297" name="FSC#COOELAK@1.1001:Priority">
    <vt:lpwstr> ()</vt:lpwstr>
  </property>
  <property fmtid="{D5CDD505-2E9C-101B-9397-08002B2CF9AE}" pid="298" name="FSC#COOELAK@1.1001:ObjBarCode">
    <vt:lpwstr>*COO.2176.101.10.1999480*</vt:lpwstr>
  </property>
  <property fmtid="{D5CDD505-2E9C-101B-9397-08002B2CF9AE}" pid="299" name="FSC#COOELAK@1.1001:RefBarCode">
    <vt:lpwstr/>
  </property>
  <property fmtid="{D5CDD505-2E9C-101B-9397-08002B2CF9AE}" pid="300" name="FSC#COOELAK@1.1001:FileRefBarCode">
    <vt:lpwstr>**</vt:lpwstr>
  </property>
  <property fmtid="{D5CDD505-2E9C-101B-9397-08002B2CF9AE}" pid="301" name="FSC#COOELAK@1.1001:ExternalRef">
    <vt:lpwstr/>
  </property>
  <property fmtid="{D5CDD505-2E9C-101B-9397-08002B2CF9AE}" pid="302" name="FSC#COOELAK@1.1001:IncomingNumber">
    <vt:lpwstr/>
  </property>
  <property fmtid="{D5CDD505-2E9C-101B-9397-08002B2CF9AE}" pid="303" name="FSC#COOELAK@1.1001:IncomingSubject">
    <vt:lpwstr/>
  </property>
  <property fmtid="{D5CDD505-2E9C-101B-9397-08002B2CF9AE}" pid="304" name="FSC#COOELAK@1.1001:ProcessResponsible">
    <vt:lpwstr/>
  </property>
  <property fmtid="{D5CDD505-2E9C-101B-9397-08002B2CF9AE}" pid="305" name="FSC#COOELAK@1.1001:ProcessResponsiblePhone">
    <vt:lpwstr/>
  </property>
  <property fmtid="{D5CDD505-2E9C-101B-9397-08002B2CF9AE}" pid="306" name="FSC#COOELAK@1.1001:ProcessResponsibleMail">
    <vt:lpwstr/>
  </property>
  <property fmtid="{D5CDD505-2E9C-101B-9397-08002B2CF9AE}" pid="307" name="FSC#COOELAK@1.1001:ProcessResponsibleFax">
    <vt:lpwstr/>
  </property>
  <property fmtid="{D5CDD505-2E9C-101B-9397-08002B2CF9AE}" pid="308" name="FSC#COOELAK@1.1001:ApproverFirstName">
    <vt:lpwstr/>
  </property>
  <property fmtid="{D5CDD505-2E9C-101B-9397-08002B2CF9AE}" pid="309" name="FSC#COOELAK@1.1001:ApproverSurName">
    <vt:lpwstr/>
  </property>
  <property fmtid="{D5CDD505-2E9C-101B-9397-08002B2CF9AE}" pid="310" name="FSC#COOELAK@1.1001:ApproverTitle">
    <vt:lpwstr/>
  </property>
  <property fmtid="{D5CDD505-2E9C-101B-9397-08002B2CF9AE}" pid="311" name="FSC#COOELAK@1.1001:ExternalDate">
    <vt:lpwstr/>
  </property>
  <property fmtid="{D5CDD505-2E9C-101B-9397-08002B2CF9AE}" pid="312" name="FSC#COOELAK@1.1001:SettlementApprovedAt">
    <vt:lpwstr/>
  </property>
  <property fmtid="{D5CDD505-2E9C-101B-9397-08002B2CF9AE}" pid="313" name="FSC#COOELAK@1.1001:BaseNumber">
    <vt:lpwstr/>
  </property>
  <property fmtid="{D5CDD505-2E9C-101B-9397-08002B2CF9AE}" pid="314" name="FSC#COOELAK@1.1001:CurrentUserRolePos">
    <vt:lpwstr>referent 6</vt:lpwstr>
  </property>
  <property fmtid="{D5CDD505-2E9C-101B-9397-08002B2CF9AE}" pid="315" name="FSC#COOELAK@1.1001:CurrentUserEmail">
    <vt:lpwstr>Martin.Raucina@minv.sk</vt:lpwstr>
  </property>
  <property fmtid="{D5CDD505-2E9C-101B-9397-08002B2CF9AE}" pid="316" name="FSC#ELAKGOV@1.1001:PersonalSubjGender">
    <vt:lpwstr/>
  </property>
  <property fmtid="{D5CDD505-2E9C-101B-9397-08002B2CF9AE}" pid="317" name="FSC#ELAKGOV@1.1001:PersonalSubjFirstName">
    <vt:lpwstr/>
  </property>
  <property fmtid="{D5CDD505-2E9C-101B-9397-08002B2CF9AE}" pid="318" name="FSC#ELAKGOV@1.1001:PersonalSubjSurName">
    <vt:lpwstr/>
  </property>
  <property fmtid="{D5CDD505-2E9C-101B-9397-08002B2CF9AE}" pid="319" name="FSC#ELAKGOV@1.1001:PersonalSubjSalutation">
    <vt:lpwstr/>
  </property>
  <property fmtid="{D5CDD505-2E9C-101B-9397-08002B2CF9AE}" pid="320" name="FSC#ELAKGOV@1.1001:PersonalSubjAddress">
    <vt:lpwstr/>
  </property>
  <property fmtid="{D5CDD505-2E9C-101B-9397-08002B2CF9AE}" pid="321" name="FSC#ATSTATECFG@1.1001:Office">
    <vt:lpwstr/>
  </property>
  <property fmtid="{D5CDD505-2E9C-101B-9397-08002B2CF9AE}" pid="322" name="FSC#ATSTATECFG@1.1001:Agent">
    <vt:lpwstr/>
  </property>
  <property fmtid="{D5CDD505-2E9C-101B-9397-08002B2CF9AE}" pid="323" name="FSC#ATSTATECFG@1.1001:AgentPhone">
    <vt:lpwstr/>
  </property>
  <property fmtid="{D5CDD505-2E9C-101B-9397-08002B2CF9AE}" pid="324" name="FSC#ATSTATECFG@1.1001:DepartmentFax">
    <vt:lpwstr/>
  </property>
  <property fmtid="{D5CDD505-2E9C-101B-9397-08002B2CF9AE}" pid="325" name="FSC#ATSTATECFG@1.1001:DepartmentEmail">
    <vt:lpwstr/>
  </property>
  <property fmtid="{D5CDD505-2E9C-101B-9397-08002B2CF9AE}" pid="326" name="FSC#ATSTATECFG@1.1001:SubfileDate">
    <vt:lpwstr/>
  </property>
  <property fmtid="{D5CDD505-2E9C-101B-9397-08002B2CF9AE}" pid="327" name="FSC#ATSTATECFG@1.1001:SubfileSubject">
    <vt:lpwstr/>
  </property>
  <property fmtid="{D5CDD505-2E9C-101B-9397-08002B2CF9AE}" pid="328" name="FSC#ATSTATECFG@1.1001:DepartmentZipCode">
    <vt:lpwstr/>
  </property>
  <property fmtid="{D5CDD505-2E9C-101B-9397-08002B2CF9AE}" pid="329" name="FSC#ATSTATECFG@1.1001:DepartmentCountry">
    <vt:lpwstr/>
  </property>
  <property fmtid="{D5CDD505-2E9C-101B-9397-08002B2CF9AE}" pid="330" name="FSC#ATSTATECFG@1.1001:DepartmentCity">
    <vt:lpwstr/>
  </property>
  <property fmtid="{D5CDD505-2E9C-101B-9397-08002B2CF9AE}" pid="331" name="FSC#ATSTATECFG@1.1001:DepartmentStreet">
    <vt:lpwstr/>
  </property>
  <property fmtid="{D5CDD505-2E9C-101B-9397-08002B2CF9AE}" pid="332" name="FSC#ATSTATECFG@1.1001:DepartmentDVR">
    <vt:lpwstr/>
  </property>
  <property fmtid="{D5CDD505-2E9C-101B-9397-08002B2CF9AE}" pid="333" name="FSC#ATSTATECFG@1.1001:DepartmentUID">
    <vt:lpwstr/>
  </property>
  <property fmtid="{D5CDD505-2E9C-101B-9397-08002B2CF9AE}" pid="334" name="FSC#ATSTATECFG@1.1001:SubfileReference">
    <vt:lpwstr/>
  </property>
  <property fmtid="{D5CDD505-2E9C-101B-9397-08002B2CF9AE}" pid="335" name="FSC#ATSTATECFG@1.1001:Clause">
    <vt:lpwstr/>
  </property>
  <property fmtid="{D5CDD505-2E9C-101B-9397-08002B2CF9AE}" pid="336" name="FSC#ATSTATECFG@1.1001:ApprovedSignature">
    <vt:lpwstr/>
  </property>
  <property fmtid="{D5CDD505-2E9C-101B-9397-08002B2CF9AE}" pid="337" name="FSC#ATSTATECFG@1.1001:BankAccount">
    <vt:lpwstr/>
  </property>
  <property fmtid="{D5CDD505-2E9C-101B-9397-08002B2CF9AE}" pid="338" name="FSC#ATSTATECFG@1.1001:BankAccountOwner">
    <vt:lpwstr/>
  </property>
  <property fmtid="{D5CDD505-2E9C-101B-9397-08002B2CF9AE}" pid="339" name="FSC#ATSTATECFG@1.1001:BankInstitute">
    <vt:lpwstr/>
  </property>
  <property fmtid="{D5CDD505-2E9C-101B-9397-08002B2CF9AE}" pid="340" name="FSC#ATSTATECFG@1.1001:BankAccountID">
    <vt:lpwstr/>
  </property>
  <property fmtid="{D5CDD505-2E9C-101B-9397-08002B2CF9AE}" pid="341" name="FSC#ATSTATECFG@1.1001:BankAccountIBAN">
    <vt:lpwstr/>
  </property>
  <property fmtid="{D5CDD505-2E9C-101B-9397-08002B2CF9AE}" pid="342" name="FSC#ATSTATECFG@1.1001:BankAccountBIC">
    <vt:lpwstr/>
  </property>
  <property fmtid="{D5CDD505-2E9C-101B-9397-08002B2CF9AE}" pid="343" name="FSC#ATSTATECFG@1.1001:BankName">
    <vt:lpwstr/>
  </property>
  <property fmtid="{D5CDD505-2E9C-101B-9397-08002B2CF9AE}" pid="344" name="FSC#COOELAK@1.1001:ObjectAddressees">
    <vt:lpwstr/>
  </property>
  <property fmtid="{D5CDD505-2E9C-101B-9397-08002B2CF9AE}" pid="345" name="FSC#SKCONV@103.510:docname">
    <vt:lpwstr/>
  </property>
  <property fmtid="{D5CDD505-2E9C-101B-9397-08002B2CF9AE}" pid="346" name="FSC#COOSYSTEM@1.1:Container">
    <vt:lpwstr>COO.2176.101.10.1999480</vt:lpwstr>
  </property>
  <property fmtid="{D5CDD505-2E9C-101B-9397-08002B2CF9AE}" pid="347" name="FSC#FSCFOLIO@1.1001:docpropproject">
    <vt:lpwstr/>
  </property>
</Properties>
</file>