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.kajnakova\_0 ZAKAZKY\1 laboratSpotrebak\2_SP-pril-B.1_opisy\"/>
    </mc:Choice>
  </mc:AlternateContent>
  <bookViews>
    <workbookView xWindow="-105" yWindow="-105" windowWidth="23250" windowHeight="12570"/>
  </bookViews>
  <sheets>
    <sheet name="B-plast+guma" sheetId="1" r:id="rId1"/>
  </sheets>
  <definedNames>
    <definedName name="_xlnm.Print_Titles" localSheetId="0">'B-plast+guma'!$8:$12</definedName>
    <definedName name="_xlnm.Print_Area" localSheetId="0">'B-plast+guma'!$A$1:$P$222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5" i="1" l="1"/>
  <c r="K205" i="1"/>
  <c r="L201" i="1" l="1"/>
  <c r="M201" i="1" s="1"/>
  <c r="N201" i="1" s="1"/>
  <c r="L202" i="1"/>
  <c r="M202" i="1" s="1"/>
  <c r="L203" i="1"/>
  <c r="J201" i="1"/>
  <c r="K201" i="1" s="1"/>
  <c r="J202" i="1"/>
  <c r="K202" i="1" s="1"/>
  <c r="J203" i="1"/>
  <c r="K203" i="1" s="1"/>
  <c r="J184" i="1"/>
  <c r="K184" i="1" s="1"/>
  <c r="J185" i="1"/>
  <c r="K185" i="1" s="1"/>
  <c r="L185" i="1"/>
  <c r="M185" i="1" s="1"/>
  <c r="N185" i="1" s="1"/>
  <c r="L184" i="1"/>
  <c r="M184" i="1" s="1"/>
  <c r="J192" i="1"/>
  <c r="K192" i="1" s="1"/>
  <c r="J193" i="1"/>
  <c r="K193" i="1" s="1"/>
  <c r="J194" i="1"/>
  <c r="K194" i="1" s="1"/>
  <c r="L194" i="1"/>
  <c r="M194" i="1" s="1"/>
  <c r="N194" i="1" s="1"/>
  <c r="L193" i="1"/>
  <c r="L192" i="1"/>
  <c r="M192" i="1"/>
  <c r="J173" i="1"/>
  <c r="K173" i="1" s="1"/>
  <c r="L173" i="1"/>
  <c r="M173" i="1"/>
  <c r="N173" i="1" s="1"/>
  <c r="J97" i="1"/>
  <c r="K97" i="1" s="1"/>
  <c r="J98" i="1"/>
  <c r="K98" i="1" s="1"/>
  <c r="L98" i="1"/>
  <c r="M98" i="1" s="1"/>
  <c r="L97" i="1"/>
  <c r="M97" i="1" s="1"/>
  <c r="L52" i="1"/>
  <c r="M52" i="1" s="1"/>
  <c r="N52" i="1" s="1"/>
  <c r="L53" i="1"/>
  <c r="M53" i="1" s="1"/>
  <c r="N53" i="1" s="1"/>
  <c r="J52" i="1"/>
  <c r="K52" i="1" s="1"/>
  <c r="J53" i="1"/>
  <c r="K53" i="1" s="1"/>
  <c r="J63" i="1"/>
  <c r="K63" i="1" s="1"/>
  <c r="J64" i="1"/>
  <c r="K64" i="1" s="1"/>
  <c r="L64" i="1"/>
  <c r="L63" i="1"/>
  <c r="M63" i="1" s="1"/>
  <c r="N63" i="1" s="1"/>
  <c r="M203" i="1" l="1"/>
  <c r="N203" i="1" s="1"/>
  <c r="N202" i="1"/>
  <c r="M193" i="1"/>
  <c r="N193" i="1" s="1"/>
  <c r="N184" i="1"/>
  <c r="N192" i="1"/>
  <c r="N97" i="1"/>
  <c r="N98" i="1"/>
  <c r="M64" i="1"/>
  <c r="N64" i="1" s="1"/>
  <c r="J14" i="1"/>
  <c r="K14" i="1" s="1"/>
  <c r="L14" i="1"/>
  <c r="J15" i="1"/>
  <c r="K15" i="1" s="1"/>
  <c r="L15" i="1"/>
  <c r="M15" i="1" s="1"/>
  <c r="J126" i="1"/>
  <c r="K126" i="1" s="1"/>
  <c r="L126" i="1"/>
  <c r="M126" i="1" s="1"/>
  <c r="J127" i="1"/>
  <c r="K127" i="1" s="1"/>
  <c r="L127" i="1"/>
  <c r="M127" i="1" s="1"/>
  <c r="J128" i="1"/>
  <c r="K128" i="1" s="1"/>
  <c r="L128" i="1"/>
  <c r="M128" i="1" s="1"/>
  <c r="N128" i="1" s="1"/>
  <c r="J129" i="1"/>
  <c r="K129" i="1" s="1"/>
  <c r="L129" i="1"/>
  <c r="M129" i="1" s="1"/>
  <c r="N129" i="1" s="1"/>
  <c r="J138" i="1"/>
  <c r="K138" i="1" s="1"/>
  <c r="L138" i="1"/>
  <c r="M138" i="1" s="1"/>
  <c r="N138" i="1" s="1"/>
  <c r="J139" i="1"/>
  <c r="K139" i="1" s="1"/>
  <c r="L139" i="1"/>
  <c r="M139" i="1" s="1"/>
  <c r="J162" i="1"/>
  <c r="K162" i="1" s="1"/>
  <c r="L162" i="1"/>
  <c r="M162" i="1"/>
  <c r="N162" i="1" s="1"/>
  <c r="J163" i="1"/>
  <c r="K163" i="1" s="1"/>
  <c r="L163" i="1"/>
  <c r="M163" i="1" s="1"/>
  <c r="J178" i="1"/>
  <c r="K178" i="1" s="1"/>
  <c r="L178" i="1"/>
  <c r="M178" i="1" s="1"/>
  <c r="N178" i="1" s="1"/>
  <c r="J179" i="1"/>
  <c r="K179" i="1" s="1"/>
  <c r="L179" i="1"/>
  <c r="M179" i="1" s="1"/>
  <c r="J83" i="1"/>
  <c r="K83" i="1" s="1"/>
  <c r="L83" i="1"/>
  <c r="M83" i="1" s="1"/>
  <c r="N83" i="1" s="1"/>
  <c r="J84" i="1"/>
  <c r="K84" i="1" s="1"/>
  <c r="L84" i="1"/>
  <c r="M84" i="1" s="1"/>
  <c r="J79" i="1"/>
  <c r="K79" i="1" s="1"/>
  <c r="L79" i="1"/>
  <c r="M79" i="1" s="1"/>
  <c r="N79" i="1" s="1"/>
  <c r="J80" i="1"/>
  <c r="K80" i="1" s="1"/>
  <c r="L80" i="1"/>
  <c r="M80" i="1" s="1"/>
  <c r="J85" i="1"/>
  <c r="K85" i="1" s="1"/>
  <c r="L85" i="1"/>
  <c r="M85" i="1" s="1"/>
  <c r="N85" i="1" s="1"/>
  <c r="M14" i="1" l="1"/>
  <c r="N14" i="1" s="1"/>
  <c r="N126" i="1"/>
  <c r="N15" i="1"/>
  <c r="N127" i="1"/>
  <c r="N139" i="1"/>
  <c r="N163" i="1"/>
  <c r="N179" i="1"/>
  <c r="N84" i="1"/>
  <c r="N80" i="1"/>
  <c r="L200" i="1" l="1"/>
  <c r="J200" i="1"/>
  <c r="K200" i="1" s="1"/>
  <c r="L199" i="1"/>
  <c r="J199" i="1"/>
  <c r="K199" i="1" s="1"/>
  <c r="L198" i="1"/>
  <c r="M198" i="1" s="1"/>
  <c r="N198" i="1" s="1"/>
  <c r="J198" i="1"/>
  <c r="K198" i="1" s="1"/>
  <c r="L197" i="1"/>
  <c r="M197" i="1" s="1"/>
  <c r="N197" i="1" s="1"/>
  <c r="J197" i="1"/>
  <c r="K197" i="1" s="1"/>
  <c r="L196" i="1"/>
  <c r="J196" i="1"/>
  <c r="K196" i="1" s="1"/>
  <c r="L195" i="1"/>
  <c r="J195" i="1"/>
  <c r="K195" i="1" s="1"/>
  <c r="L191" i="1"/>
  <c r="M191" i="1" s="1"/>
  <c r="N191" i="1" s="1"/>
  <c r="J191" i="1"/>
  <c r="K191" i="1" s="1"/>
  <c r="L190" i="1"/>
  <c r="M190" i="1" s="1"/>
  <c r="J190" i="1"/>
  <c r="K190" i="1" s="1"/>
  <c r="L189" i="1"/>
  <c r="J189" i="1"/>
  <c r="K189" i="1" s="1"/>
  <c r="L188" i="1"/>
  <c r="J188" i="1"/>
  <c r="K188" i="1" s="1"/>
  <c r="L187" i="1"/>
  <c r="M187" i="1" s="1"/>
  <c r="N187" i="1" s="1"/>
  <c r="J187" i="1"/>
  <c r="K187" i="1" s="1"/>
  <c r="L186" i="1"/>
  <c r="M186" i="1" s="1"/>
  <c r="N186" i="1" s="1"/>
  <c r="J186" i="1"/>
  <c r="K186" i="1" s="1"/>
  <c r="L183" i="1"/>
  <c r="J183" i="1"/>
  <c r="K183" i="1" s="1"/>
  <c r="L182" i="1"/>
  <c r="J182" i="1"/>
  <c r="K182" i="1" s="1"/>
  <c r="L181" i="1"/>
  <c r="M181" i="1" s="1"/>
  <c r="N181" i="1" s="1"/>
  <c r="J181" i="1"/>
  <c r="K181" i="1" s="1"/>
  <c r="L177" i="1"/>
  <c r="J177" i="1"/>
  <c r="K177" i="1" s="1"/>
  <c r="L175" i="1"/>
  <c r="M175" i="1" s="1"/>
  <c r="J175" i="1"/>
  <c r="K175" i="1" s="1"/>
  <c r="L174" i="1"/>
  <c r="J174" i="1"/>
  <c r="K174" i="1" s="1"/>
  <c r="L172" i="1"/>
  <c r="J172" i="1"/>
  <c r="K172" i="1" s="1"/>
  <c r="L171" i="1"/>
  <c r="M171" i="1" s="1"/>
  <c r="N171" i="1" s="1"/>
  <c r="J171" i="1"/>
  <c r="K171" i="1" s="1"/>
  <c r="L170" i="1"/>
  <c r="M170" i="1" s="1"/>
  <c r="N170" i="1" s="1"/>
  <c r="J170" i="1"/>
  <c r="K170" i="1" s="1"/>
  <c r="L169" i="1"/>
  <c r="J169" i="1"/>
  <c r="K169" i="1" s="1"/>
  <c r="L168" i="1"/>
  <c r="J168" i="1"/>
  <c r="K168" i="1" s="1"/>
  <c r="L167" i="1"/>
  <c r="M167" i="1" s="1"/>
  <c r="N167" i="1" s="1"/>
  <c r="J167" i="1"/>
  <c r="K167" i="1" s="1"/>
  <c r="L166" i="1"/>
  <c r="J166" i="1"/>
  <c r="K166" i="1" s="1"/>
  <c r="L165" i="1"/>
  <c r="J165" i="1"/>
  <c r="K165" i="1" s="1"/>
  <c r="L164" i="1"/>
  <c r="J164" i="1"/>
  <c r="K164" i="1" s="1"/>
  <c r="L161" i="1"/>
  <c r="M161" i="1" s="1"/>
  <c r="J161" i="1"/>
  <c r="K161" i="1" s="1"/>
  <c r="L160" i="1"/>
  <c r="J160" i="1"/>
  <c r="K160" i="1" s="1"/>
  <c r="L159" i="1"/>
  <c r="J159" i="1"/>
  <c r="K159" i="1" s="1"/>
  <c r="L158" i="1"/>
  <c r="M158" i="1" s="1"/>
  <c r="N158" i="1" s="1"/>
  <c r="J158" i="1"/>
  <c r="K158" i="1" s="1"/>
  <c r="L157" i="1"/>
  <c r="M157" i="1" s="1"/>
  <c r="N157" i="1" s="1"/>
  <c r="J157" i="1"/>
  <c r="K157" i="1" s="1"/>
  <c r="L156" i="1"/>
  <c r="J156" i="1"/>
  <c r="K156" i="1" s="1"/>
  <c r="L155" i="1"/>
  <c r="J155" i="1"/>
  <c r="K155" i="1" s="1"/>
  <c r="L154" i="1"/>
  <c r="M154" i="1" s="1"/>
  <c r="N154" i="1" s="1"/>
  <c r="J154" i="1"/>
  <c r="K154" i="1" s="1"/>
  <c r="L153" i="1"/>
  <c r="M153" i="1" s="1"/>
  <c r="J153" i="1"/>
  <c r="K153" i="1" s="1"/>
  <c r="L152" i="1"/>
  <c r="J152" i="1"/>
  <c r="K152" i="1" s="1"/>
  <c r="L150" i="1"/>
  <c r="M150" i="1" s="1"/>
  <c r="J150" i="1"/>
  <c r="K150" i="1" s="1"/>
  <c r="L149" i="1"/>
  <c r="M149" i="1" s="1"/>
  <c r="J149" i="1"/>
  <c r="K149" i="1" s="1"/>
  <c r="L147" i="1"/>
  <c r="J147" i="1"/>
  <c r="K147" i="1" s="1"/>
  <c r="L146" i="1"/>
  <c r="M146" i="1" s="1"/>
  <c r="J146" i="1"/>
  <c r="K146" i="1" s="1"/>
  <c r="L145" i="1"/>
  <c r="M145" i="1" s="1"/>
  <c r="N145" i="1" s="1"/>
  <c r="J145" i="1"/>
  <c r="K145" i="1" s="1"/>
  <c r="L144" i="1"/>
  <c r="J144" i="1"/>
  <c r="K144" i="1" s="1"/>
  <c r="L143" i="1"/>
  <c r="J143" i="1"/>
  <c r="K143" i="1" s="1"/>
  <c r="L142" i="1"/>
  <c r="J142" i="1"/>
  <c r="K142" i="1" s="1"/>
  <c r="L141" i="1"/>
  <c r="M141" i="1" s="1"/>
  <c r="J141" i="1"/>
  <c r="K141" i="1" s="1"/>
  <c r="L140" i="1"/>
  <c r="M140" i="1" s="1"/>
  <c r="J140" i="1"/>
  <c r="K140" i="1" s="1"/>
  <c r="L137" i="1"/>
  <c r="M137" i="1" s="1"/>
  <c r="J137" i="1"/>
  <c r="K137" i="1" s="1"/>
  <c r="L136" i="1"/>
  <c r="M136" i="1" s="1"/>
  <c r="N136" i="1" s="1"/>
  <c r="J136" i="1"/>
  <c r="K136" i="1" s="1"/>
  <c r="L134" i="1"/>
  <c r="J134" i="1"/>
  <c r="K134" i="1" s="1"/>
  <c r="L133" i="1"/>
  <c r="M133" i="1" s="1"/>
  <c r="J133" i="1"/>
  <c r="K133" i="1" s="1"/>
  <c r="L132" i="1"/>
  <c r="M132" i="1" s="1"/>
  <c r="J132" i="1"/>
  <c r="K132" i="1" s="1"/>
  <c r="L131" i="1"/>
  <c r="J131" i="1"/>
  <c r="K131" i="1" s="1"/>
  <c r="L130" i="1"/>
  <c r="J130" i="1"/>
  <c r="K130" i="1" s="1"/>
  <c r="L125" i="1"/>
  <c r="J125" i="1"/>
  <c r="K125" i="1" s="1"/>
  <c r="L124" i="1"/>
  <c r="M124" i="1" s="1"/>
  <c r="J124" i="1"/>
  <c r="K124" i="1" s="1"/>
  <c r="L123" i="1"/>
  <c r="M123" i="1" s="1"/>
  <c r="J123" i="1"/>
  <c r="K123" i="1" s="1"/>
  <c r="L122" i="1"/>
  <c r="M122" i="1" s="1"/>
  <c r="J122" i="1"/>
  <c r="K122" i="1" s="1"/>
  <c r="L121" i="1"/>
  <c r="J121" i="1"/>
  <c r="K121" i="1" s="1"/>
  <c r="L120" i="1"/>
  <c r="M120" i="1" s="1"/>
  <c r="J120" i="1"/>
  <c r="K120" i="1" s="1"/>
  <c r="L119" i="1"/>
  <c r="M119" i="1" s="1"/>
  <c r="N119" i="1" s="1"/>
  <c r="J119" i="1"/>
  <c r="K119" i="1" s="1"/>
  <c r="L118" i="1"/>
  <c r="M118" i="1" s="1"/>
  <c r="J118" i="1"/>
  <c r="K118" i="1" s="1"/>
  <c r="L117" i="1"/>
  <c r="J117" i="1"/>
  <c r="K117" i="1" s="1"/>
  <c r="L116" i="1"/>
  <c r="M116" i="1" s="1"/>
  <c r="J116" i="1"/>
  <c r="K116" i="1" s="1"/>
  <c r="L115" i="1"/>
  <c r="M115" i="1" s="1"/>
  <c r="J115" i="1"/>
  <c r="K115" i="1" s="1"/>
  <c r="L114" i="1"/>
  <c r="M114" i="1" s="1"/>
  <c r="J114" i="1"/>
  <c r="K114" i="1" s="1"/>
  <c r="L113" i="1"/>
  <c r="M113" i="1" s="1"/>
  <c r="N113" i="1" s="1"/>
  <c r="J113" i="1"/>
  <c r="K113" i="1" s="1"/>
  <c r="L112" i="1"/>
  <c r="J112" i="1"/>
  <c r="K112" i="1" s="1"/>
  <c r="L111" i="1"/>
  <c r="M111" i="1" s="1"/>
  <c r="J111" i="1"/>
  <c r="K111" i="1" s="1"/>
  <c r="L110" i="1"/>
  <c r="M110" i="1" s="1"/>
  <c r="N110" i="1" s="1"/>
  <c r="J110" i="1"/>
  <c r="K110" i="1" s="1"/>
  <c r="L108" i="1"/>
  <c r="J108" i="1"/>
  <c r="K108" i="1" s="1"/>
  <c r="L107" i="1"/>
  <c r="M107" i="1" s="1"/>
  <c r="J107" i="1"/>
  <c r="K107" i="1" s="1"/>
  <c r="L106" i="1"/>
  <c r="M106" i="1" s="1"/>
  <c r="N106" i="1" s="1"/>
  <c r="J106" i="1"/>
  <c r="K106" i="1" s="1"/>
  <c r="L105" i="1"/>
  <c r="M105" i="1" s="1"/>
  <c r="J105" i="1"/>
  <c r="K105" i="1" s="1"/>
  <c r="L104" i="1"/>
  <c r="J104" i="1"/>
  <c r="K104" i="1" s="1"/>
  <c r="L103" i="1"/>
  <c r="M103" i="1" s="1"/>
  <c r="J103" i="1"/>
  <c r="K103" i="1" s="1"/>
  <c r="L102" i="1"/>
  <c r="M102" i="1" s="1"/>
  <c r="N102" i="1" s="1"/>
  <c r="J102" i="1"/>
  <c r="K102" i="1" s="1"/>
  <c r="L101" i="1"/>
  <c r="M101" i="1" s="1"/>
  <c r="J101" i="1"/>
  <c r="K101" i="1" s="1"/>
  <c r="L100" i="1"/>
  <c r="J100" i="1"/>
  <c r="K100" i="1" s="1"/>
  <c r="L96" i="1"/>
  <c r="M96" i="1" s="1"/>
  <c r="N96" i="1" s="1"/>
  <c r="J96" i="1"/>
  <c r="K96" i="1" s="1"/>
  <c r="L95" i="1"/>
  <c r="M95" i="1" s="1"/>
  <c r="J95" i="1"/>
  <c r="K95" i="1" s="1"/>
  <c r="L94" i="1"/>
  <c r="J94" i="1"/>
  <c r="K94" i="1" s="1"/>
  <c r="L93" i="1"/>
  <c r="M93" i="1" s="1"/>
  <c r="J93" i="1"/>
  <c r="K93" i="1" s="1"/>
  <c r="L92" i="1"/>
  <c r="M92" i="1" s="1"/>
  <c r="N92" i="1" s="1"/>
  <c r="J92" i="1"/>
  <c r="K92" i="1" s="1"/>
  <c r="L91" i="1"/>
  <c r="M91" i="1" s="1"/>
  <c r="J91" i="1"/>
  <c r="K91" i="1" s="1"/>
  <c r="L90" i="1"/>
  <c r="J90" i="1"/>
  <c r="K90" i="1" s="1"/>
  <c r="L89" i="1"/>
  <c r="M89" i="1" s="1"/>
  <c r="J89" i="1"/>
  <c r="K89" i="1" s="1"/>
  <c r="L88" i="1"/>
  <c r="M88" i="1" s="1"/>
  <c r="N88" i="1" s="1"/>
  <c r="J88" i="1"/>
  <c r="K88" i="1" s="1"/>
  <c r="L87" i="1"/>
  <c r="M87" i="1" s="1"/>
  <c r="J87" i="1"/>
  <c r="K87" i="1" s="1"/>
  <c r="L82" i="1"/>
  <c r="M82" i="1" s="1"/>
  <c r="N82" i="1" s="1"/>
  <c r="J82" i="1"/>
  <c r="K82" i="1" s="1"/>
  <c r="L81" i="1"/>
  <c r="M81" i="1" s="1"/>
  <c r="J81" i="1"/>
  <c r="K81" i="1" s="1"/>
  <c r="L78" i="1"/>
  <c r="M78" i="1" s="1"/>
  <c r="J78" i="1"/>
  <c r="K78" i="1" s="1"/>
  <c r="L76" i="1"/>
  <c r="M76" i="1" s="1"/>
  <c r="J76" i="1"/>
  <c r="K76" i="1" s="1"/>
  <c r="L75" i="1"/>
  <c r="J75" i="1"/>
  <c r="K75" i="1" s="1"/>
  <c r="L73" i="1"/>
  <c r="M73" i="1" s="1"/>
  <c r="N73" i="1" s="1"/>
  <c r="J73" i="1"/>
  <c r="K73" i="1" s="1"/>
  <c r="L72" i="1"/>
  <c r="M72" i="1" s="1"/>
  <c r="J72" i="1"/>
  <c r="K72" i="1" s="1"/>
  <c r="L71" i="1"/>
  <c r="J71" i="1"/>
  <c r="K71" i="1" s="1"/>
  <c r="L70" i="1"/>
  <c r="M70" i="1" s="1"/>
  <c r="J70" i="1"/>
  <c r="K70" i="1" s="1"/>
  <c r="L69" i="1"/>
  <c r="M69" i="1" s="1"/>
  <c r="N69" i="1" s="1"/>
  <c r="J69" i="1"/>
  <c r="K69" i="1" s="1"/>
  <c r="L68" i="1"/>
  <c r="M68" i="1" s="1"/>
  <c r="J68" i="1"/>
  <c r="K68" i="1" s="1"/>
  <c r="L67" i="1"/>
  <c r="J67" i="1"/>
  <c r="K67" i="1" s="1"/>
  <c r="L66" i="1"/>
  <c r="M66" i="1" s="1"/>
  <c r="J66" i="1"/>
  <c r="K66" i="1" s="1"/>
  <c r="L62" i="1"/>
  <c r="M62" i="1" s="1"/>
  <c r="J62" i="1"/>
  <c r="K62" i="1" s="1"/>
  <c r="L61" i="1"/>
  <c r="J61" i="1"/>
  <c r="K61" i="1" s="1"/>
  <c r="L60" i="1"/>
  <c r="M60" i="1" s="1"/>
  <c r="J60" i="1"/>
  <c r="K60" i="1" s="1"/>
  <c r="L59" i="1"/>
  <c r="M59" i="1" s="1"/>
  <c r="N59" i="1" s="1"/>
  <c r="J59" i="1"/>
  <c r="K59" i="1" s="1"/>
  <c r="L58" i="1"/>
  <c r="M58" i="1" s="1"/>
  <c r="J58" i="1"/>
  <c r="K58" i="1" s="1"/>
  <c r="L57" i="1"/>
  <c r="J57" i="1"/>
  <c r="K57" i="1" s="1"/>
  <c r="L56" i="1"/>
  <c r="M56" i="1" s="1"/>
  <c r="J56" i="1"/>
  <c r="K56" i="1" s="1"/>
  <c r="L55" i="1"/>
  <c r="M55" i="1" s="1"/>
  <c r="N55" i="1" s="1"/>
  <c r="J55" i="1"/>
  <c r="K55" i="1" s="1"/>
  <c r="L51" i="1"/>
  <c r="J51" i="1"/>
  <c r="K51" i="1" s="1"/>
  <c r="L50" i="1"/>
  <c r="M50" i="1" s="1"/>
  <c r="J50" i="1"/>
  <c r="K50" i="1" s="1"/>
  <c r="L49" i="1"/>
  <c r="M49" i="1" s="1"/>
  <c r="N49" i="1" s="1"/>
  <c r="J49" i="1"/>
  <c r="K49" i="1" s="1"/>
  <c r="L48" i="1"/>
  <c r="J48" i="1"/>
  <c r="K48" i="1" s="1"/>
  <c r="L47" i="1"/>
  <c r="J47" i="1"/>
  <c r="K47" i="1" s="1"/>
  <c r="L46" i="1"/>
  <c r="M46" i="1" s="1"/>
  <c r="J46" i="1"/>
  <c r="K46" i="1" s="1"/>
  <c r="L45" i="1"/>
  <c r="M45" i="1" s="1"/>
  <c r="N45" i="1" s="1"/>
  <c r="J45" i="1"/>
  <c r="K45" i="1" s="1"/>
  <c r="L44" i="1"/>
  <c r="J44" i="1"/>
  <c r="K44" i="1" s="1"/>
  <c r="L43" i="1"/>
  <c r="J43" i="1"/>
  <c r="K43" i="1" s="1"/>
  <c r="L42" i="1"/>
  <c r="M42" i="1" s="1"/>
  <c r="J42" i="1"/>
  <c r="K42" i="1" s="1"/>
  <c r="L41" i="1"/>
  <c r="M41" i="1" s="1"/>
  <c r="N41" i="1" s="1"/>
  <c r="J41" i="1"/>
  <c r="K41" i="1" s="1"/>
  <c r="L40" i="1"/>
  <c r="J40" i="1"/>
  <c r="K40" i="1" s="1"/>
  <c r="L39" i="1"/>
  <c r="J39" i="1"/>
  <c r="K39" i="1" s="1"/>
  <c r="L38" i="1"/>
  <c r="M38" i="1" s="1"/>
  <c r="J38" i="1"/>
  <c r="K38" i="1" s="1"/>
  <c r="L37" i="1"/>
  <c r="M37" i="1" s="1"/>
  <c r="N37" i="1" s="1"/>
  <c r="J37" i="1"/>
  <c r="K37" i="1" s="1"/>
  <c r="L36" i="1"/>
  <c r="J36" i="1"/>
  <c r="K36" i="1" s="1"/>
  <c r="L35" i="1"/>
  <c r="J35" i="1"/>
  <c r="K35" i="1" s="1"/>
  <c r="L34" i="1"/>
  <c r="M34" i="1" s="1"/>
  <c r="J34" i="1"/>
  <c r="K34" i="1" s="1"/>
  <c r="L33" i="1"/>
  <c r="M33" i="1" s="1"/>
  <c r="N33" i="1" s="1"/>
  <c r="J33" i="1"/>
  <c r="K33" i="1" s="1"/>
  <c r="L32" i="1"/>
  <c r="J32" i="1"/>
  <c r="K32" i="1" s="1"/>
  <c r="L31" i="1"/>
  <c r="J31" i="1"/>
  <c r="K31" i="1" s="1"/>
  <c r="L30" i="1"/>
  <c r="M30" i="1" s="1"/>
  <c r="J30" i="1"/>
  <c r="K30" i="1" s="1"/>
  <c r="L29" i="1"/>
  <c r="M29" i="1" s="1"/>
  <c r="N29" i="1" s="1"/>
  <c r="J29" i="1"/>
  <c r="K29" i="1" s="1"/>
  <c r="L28" i="1"/>
  <c r="J28" i="1"/>
  <c r="K28" i="1" s="1"/>
  <c r="L27" i="1"/>
  <c r="J27" i="1"/>
  <c r="K27" i="1" s="1"/>
  <c r="L26" i="1"/>
  <c r="M26" i="1" s="1"/>
  <c r="J26" i="1"/>
  <c r="K26" i="1" s="1"/>
  <c r="L25" i="1"/>
  <c r="M25" i="1" s="1"/>
  <c r="N25" i="1" s="1"/>
  <c r="J25" i="1"/>
  <c r="K25" i="1" s="1"/>
  <c r="L24" i="1"/>
  <c r="J24" i="1"/>
  <c r="K24" i="1" s="1"/>
  <c r="L23" i="1"/>
  <c r="J23" i="1"/>
  <c r="K23" i="1" s="1"/>
  <c r="L21" i="1"/>
  <c r="M21" i="1" s="1"/>
  <c r="N21" i="1" s="1"/>
  <c r="J21" i="1"/>
  <c r="K21" i="1" s="1"/>
  <c r="L20" i="1"/>
  <c r="J20" i="1"/>
  <c r="K20" i="1" s="1"/>
  <c r="L19" i="1"/>
  <c r="J19" i="1"/>
  <c r="K19" i="1" s="1"/>
  <c r="L18" i="1"/>
  <c r="M18" i="1" s="1"/>
  <c r="J18" i="1"/>
  <c r="K18" i="1" s="1"/>
  <c r="L17" i="1"/>
  <c r="M17" i="1" s="1"/>
  <c r="N17" i="1" s="1"/>
  <c r="J17" i="1"/>
  <c r="K17" i="1" s="1"/>
  <c r="L16" i="1"/>
  <c r="J16" i="1"/>
  <c r="K16" i="1" s="1"/>
  <c r="N123" i="1" l="1"/>
  <c r="N175" i="1"/>
  <c r="N115" i="1"/>
  <c r="N149" i="1"/>
  <c r="M16" i="1"/>
  <c r="N16" i="1" s="1"/>
  <c r="M20" i="1"/>
  <c r="N20" i="1" s="1"/>
  <c r="M24" i="1"/>
  <c r="N24" i="1" s="1"/>
  <c r="M28" i="1"/>
  <c r="N28" i="1" s="1"/>
  <c r="M32" i="1"/>
  <c r="N32" i="1" s="1"/>
  <c r="M36" i="1"/>
  <c r="N36" i="1" s="1"/>
  <c r="M40" i="1"/>
  <c r="N40" i="1" s="1"/>
  <c r="M44" i="1"/>
  <c r="N44" i="1" s="1"/>
  <c r="M48" i="1"/>
  <c r="N48" i="1" s="1"/>
  <c r="N132" i="1"/>
  <c r="M142" i="1"/>
  <c r="N142" i="1" s="1"/>
  <c r="N153" i="1"/>
  <c r="M166" i="1"/>
  <c r="N166" i="1" s="1"/>
  <c r="N190" i="1"/>
  <c r="N58" i="1"/>
  <c r="N62" i="1"/>
  <c r="N68" i="1"/>
  <c r="N72" i="1"/>
  <c r="N76" i="1"/>
  <c r="N81" i="1"/>
  <c r="N87" i="1"/>
  <c r="N91" i="1"/>
  <c r="N95" i="1"/>
  <c r="N122" i="1"/>
  <c r="N137" i="1"/>
  <c r="N18" i="1"/>
  <c r="N26" i="1"/>
  <c r="N30" i="1"/>
  <c r="N34" i="1"/>
  <c r="N38" i="1"/>
  <c r="N42" i="1"/>
  <c r="N46" i="1"/>
  <c r="N50" i="1"/>
  <c r="N56" i="1"/>
  <c r="N60" i="1"/>
  <c r="N66" i="1"/>
  <c r="N70" i="1"/>
  <c r="N78" i="1"/>
  <c r="N89" i="1"/>
  <c r="N93" i="1"/>
  <c r="N103" i="1"/>
  <c r="N107" i="1"/>
  <c r="N111" i="1"/>
  <c r="N120" i="1"/>
  <c r="M131" i="1"/>
  <c r="N131" i="1" s="1"/>
  <c r="N140" i="1"/>
  <c r="N141" i="1"/>
  <c r="N161" i="1"/>
  <c r="N101" i="1"/>
  <c r="N105" i="1"/>
  <c r="N118" i="1"/>
  <c r="N114" i="1"/>
  <c r="N150" i="1"/>
  <c r="M19" i="1"/>
  <c r="N19" i="1" s="1"/>
  <c r="M23" i="1"/>
  <c r="N23" i="1" s="1"/>
  <c r="M27" i="1"/>
  <c r="N27" i="1" s="1"/>
  <c r="M31" i="1"/>
  <c r="N31" i="1" s="1"/>
  <c r="M35" i="1"/>
  <c r="N35" i="1" s="1"/>
  <c r="M39" i="1"/>
  <c r="N39" i="1" s="1"/>
  <c r="M43" i="1"/>
  <c r="N43" i="1" s="1"/>
  <c r="M47" i="1"/>
  <c r="N47" i="1" s="1"/>
  <c r="M51" i="1"/>
  <c r="N51" i="1" s="1"/>
  <c r="M57" i="1"/>
  <c r="N57" i="1" s="1"/>
  <c r="M61" i="1"/>
  <c r="N61" i="1" s="1"/>
  <c r="M67" i="1"/>
  <c r="N67" i="1" s="1"/>
  <c r="M71" i="1"/>
  <c r="N71" i="1" s="1"/>
  <c r="M75" i="1"/>
  <c r="N75" i="1" s="1"/>
  <c r="M90" i="1"/>
  <c r="N90" i="1" s="1"/>
  <c r="M94" i="1"/>
  <c r="N94" i="1" s="1"/>
  <c r="M100" i="1"/>
  <c r="N100" i="1" s="1"/>
  <c r="M104" i="1"/>
  <c r="N104" i="1" s="1"/>
  <c r="M108" i="1"/>
  <c r="N108" i="1" s="1"/>
  <c r="M112" i="1"/>
  <c r="N112" i="1" s="1"/>
  <c r="N116" i="1"/>
  <c r="M121" i="1"/>
  <c r="N121" i="1" s="1"/>
  <c r="N133" i="1"/>
  <c r="M143" i="1"/>
  <c r="N143" i="1" s="1"/>
  <c r="N146" i="1"/>
  <c r="M147" i="1"/>
  <c r="N147" i="1" s="1"/>
  <c r="M155" i="1"/>
  <c r="N155" i="1" s="1"/>
  <c r="M172" i="1"/>
  <c r="N172" i="1" s="1"/>
  <c r="M182" i="1"/>
  <c r="N182" i="1" s="1"/>
  <c r="M188" i="1"/>
  <c r="N188" i="1" s="1"/>
  <c r="M125" i="1"/>
  <c r="N125" i="1" s="1"/>
  <c r="M177" i="1"/>
  <c r="N177" i="1" s="1"/>
  <c r="M199" i="1"/>
  <c r="N199" i="1" s="1"/>
  <c r="M117" i="1"/>
  <c r="N117" i="1" s="1"/>
  <c r="M134" i="1"/>
  <c r="N134" i="1" s="1"/>
  <c r="M159" i="1"/>
  <c r="N159" i="1" s="1"/>
  <c r="M168" i="1"/>
  <c r="N168" i="1" s="1"/>
  <c r="N124" i="1"/>
  <c r="M130" i="1"/>
  <c r="N130" i="1" s="1"/>
  <c r="M164" i="1"/>
  <c r="N164" i="1" s="1"/>
  <c r="M195" i="1"/>
  <c r="N195" i="1" s="1"/>
  <c r="M144" i="1"/>
  <c r="N144" i="1" s="1"/>
  <c r="M152" i="1"/>
  <c r="N152" i="1" s="1"/>
  <c r="M156" i="1"/>
  <c r="N156" i="1" s="1"/>
  <c r="M160" i="1"/>
  <c r="N160" i="1" s="1"/>
  <c r="M165" i="1"/>
  <c r="N165" i="1" s="1"/>
  <c r="M169" i="1"/>
  <c r="N169" i="1" s="1"/>
  <c r="M174" i="1"/>
  <c r="N174" i="1" s="1"/>
  <c r="M183" i="1"/>
  <c r="N183" i="1" s="1"/>
  <c r="M189" i="1"/>
  <c r="N189" i="1" s="1"/>
  <c r="M196" i="1"/>
  <c r="N196" i="1" s="1"/>
  <c r="M200" i="1"/>
  <c r="N200" i="1" s="1"/>
  <c r="A75" i="1" l="1"/>
  <c r="A76" i="1" s="1"/>
  <c r="A78" i="1" s="1"/>
  <c r="A79" i="1" s="1"/>
  <c r="A80" i="1" s="1"/>
  <c r="A81" i="1" s="1"/>
  <c r="A82" i="1" s="1"/>
  <c r="A83" i="1" s="1"/>
  <c r="A84" i="1" s="1"/>
  <c r="A85" i="1" s="1"/>
  <c r="A149" i="1"/>
  <c r="A150" i="1" s="1"/>
  <c r="A177" i="1" s="1"/>
  <c r="A178" i="1" s="1"/>
  <c r="A179" i="1" s="1"/>
</calcChain>
</file>

<file path=xl/sharedStrings.xml><?xml version="1.0" encoding="utf-8"?>
<sst xmlns="http://schemas.openxmlformats.org/spreadsheetml/2006/main" count="781" uniqueCount="342">
  <si>
    <t xml:space="preserve">p. č. </t>
  </si>
  <si>
    <t>balónik</t>
  </si>
  <si>
    <t>cumlík</t>
  </si>
  <si>
    <t>pipetovací nástavec 2ml</t>
  </si>
  <si>
    <t>pipetovací nástavec 10ml</t>
  </si>
  <si>
    <t>pipetovací nástavec 25ml</t>
  </si>
  <si>
    <t>pipetovací nástavec (pipetík)</t>
  </si>
  <si>
    <t>silikónový adaptér do pipetovacieho nástavca</t>
  </si>
  <si>
    <t>držiak</t>
  </si>
  <si>
    <t>kombinovaný stojan</t>
  </si>
  <si>
    <t xml:space="preserve">kombinovaný stojan </t>
  </si>
  <si>
    <t>Stojan na mikroskúmavky</t>
  </si>
  <si>
    <t>skladovací box</t>
  </si>
  <si>
    <t>stojan na kyvety</t>
  </si>
  <si>
    <t>stojan</t>
  </si>
  <si>
    <t>Skladovaci box na mikroskúmavky</t>
  </si>
  <si>
    <t>Odkladací box na skúmavky</t>
  </si>
  <si>
    <t>fľaša</t>
  </si>
  <si>
    <t>kohút pre fľašu skladovaciu</t>
  </si>
  <si>
    <t>hadica</t>
  </si>
  <si>
    <t>Hadica</t>
  </si>
  <si>
    <t xml:space="preserve">hadica </t>
  </si>
  <si>
    <t>Plastová intubačná hadička pre potkanov</t>
  </si>
  <si>
    <t>hmatník</t>
  </si>
  <si>
    <t>kadička, PP</t>
  </si>
  <si>
    <t>kelímok</t>
  </si>
  <si>
    <t>kryobox</t>
  </si>
  <si>
    <t>kryobox s mriežkou</t>
  </si>
  <si>
    <t>kyvety</t>
  </si>
  <si>
    <t>nádoba</t>
  </si>
  <si>
    <t>nádoba do mrazničky</t>
  </si>
  <si>
    <t>odmerka</t>
  </si>
  <si>
    <t>podnos PVC</t>
  </si>
  <si>
    <t>rozlišovače na uzávery</t>
  </si>
  <si>
    <t>rozlišovačena uzávery</t>
  </si>
  <si>
    <t>Laboratórne misky plastové I</t>
  </si>
  <si>
    <t>Laboratórne misky plastové II</t>
  </si>
  <si>
    <t>Miska podložná plastová</t>
  </si>
  <si>
    <t>Nádobka na ľad hranatá MAXI</t>
  </si>
  <si>
    <t>Nádobka na ľad hranatá MIDI</t>
  </si>
  <si>
    <t>Nádobka na ľad hranatá MINI</t>
  </si>
  <si>
    <t xml:space="preserve">Vložka do hranatej nádobky na ľad </t>
  </si>
  <si>
    <t>miska podložná plastová autoklávovateľná 1,5 L</t>
  </si>
  <si>
    <t>miska podložná plastová autoklávovateľná 3L</t>
  </si>
  <si>
    <t>miska podložná plastová autoklávovateľná 10 L</t>
  </si>
  <si>
    <t>systém na udržanie vzoriek v chlade</t>
  </si>
  <si>
    <t>Box na použité špičky</t>
  </si>
  <si>
    <t>miska</t>
  </si>
  <si>
    <t>strička</t>
  </si>
  <si>
    <t>strička s rozprašovačom</t>
  </si>
  <si>
    <t>svorka</t>
  </si>
  <si>
    <t>tesnenie</t>
  </si>
  <si>
    <t>uzáver, PP, pre fľaše širokohrdlé</t>
  </si>
  <si>
    <t>uzávery</t>
  </si>
  <si>
    <t>zátka</t>
  </si>
  <si>
    <t>klema POM</t>
  </si>
  <si>
    <t>valec</t>
  </si>
  <si>
    <t>vedierko</t>
  </si>
  <si>
    <t>vyťahovač magnetických miešadiel</t>
  </si>
  <si>
    <t>kazeta</t>
  </si>
  <si>
    <t>lopatka</t>
  </si>
  <si>
    <t xml:space="preserve">kvapkacie fľaše </t>
  </si>
  <si>
    <t>Rezervoár na reagencie</t>
  </si>
  <si>
    <t>pernamentný popisovač</t>
  </si>
  <si>
    <t>pipetovací FLIP s automatickým ventilčekom</t>
  </si>
  <si>
    <t>nasávací, biely</t>
  </si>
  <si>
    <t>nasávací, hnedý</t>
  </si>
  <si>
    <t>modrý, do 2 ml</t>
  </si>
  <si>
    <t>zelený, do 10 ml</t>
  </si>
  <si>
    <t>červený, do 25 ml</t>
  </si>
  <si>
    <t>pipetovací nástavec 200 ml pre prácu so sklenými pipetami, rukou ovládaným gombíkom na výpust</t>
  </si>
  <si>
    <t>náhradný silikónový adaptér do pipetovacieho nástavca</t>
  </si>
  <si>
    <t>bez svorky, stredný</t>
  </si>
  <si>
    <t>bez svorky, väčší</t>
  </si>
  <si>
    <t>60 miest pre mikroskúmavky 0,5/1,5ml, usporiadanie: 5x12. PP, autoklávovateľný, obojstraný. Alfanumerické označenie, teplota až do -20°C,, Rozmery: 210x73x24 mm</t>
  </si>
  <si>
    <t>na vialky PP, 1,5 ml</t>
  </si>
  <si>
    <t>plastový stojan na kyvety, stojan s číslovanými pozíciami na 2x8 (spolu 16) kusov kyviet s optickou dráhou 10 mm, autoklávovateľné pri 121 °C, materiál PP, šírka/hĺbka/výška 210x70x38 mm</t>
  </si>
  <si>
    <t>univerzálny stojan na skúmavky „adapt-a-rack“, pre skúmavky s objemom 5 až 50 ml bez nutnosti adaptérov, jednotlivé kusy možné spájať dohromady, otvor pre skúmavky s priemerom 12 až 30 mm, materiál POM, modrý, rozmery 18.1x5.6x7.6 cm, autoklávovateľný</t>
  </si>
  <si>
    <t>box s vekom, material: styrofoam, kapacita: 100 mikroskúmaviek (5x20), priemer skumavky 10.8 mm</t>
  </si>
  <si>
    <t>Odkladací box z chladu rezistentneho laminovaneho kartonu s viečkom. Kompartmentalizacia umožňuje uskladnenie 49 skúmaviek do priemeru 22 mm, výška skúmavky medzi 88.5-129mm</t>
  </si>
  <si>
    <t>PP, s viečkom, guľaťá, PE, širokohrdlá, 500 ml</t>
  </si>
  <si>
    <t>PP, s viečkom, guľatá, PE, širokohrdlá, 1000 ml</t>
  </si>
  <si>
    <t>skladovacia, HDPE, s tesnením, uzáverom, držiakom, 25 l</t>
  </si>
  <si>
    <t>širokohrdlá, PE, 1000 ml, s uzáverom</t>
  </si>
  <si>
    <t>skladovacia s výpustným kohútom 5 l</t>
  </si>
  <si>
    <t>skladovacia s výpustným kohútom 10 l</t>
  </si>
  <si>
    <t>skladovacia s výpustným kohútom 25l</t>
  </si>
  <si>
    <t>vypúšťací kohút, pákový</t>
  </si>
  <si>
    <t>z mäkčeného PVC, priesvitná, teplotná odolnosť +60°C, 8/12 mm</t>
  </si>
  <si>
    <t>vákuová, 8/16 mm</t>
  </si>
  <si>
    <t>PVC, transparentná, 6/10 mm , sila steny 2 mm</t>
  </si>
  <si>
    <t xml:space="preserve">pryžová, červená, vnútorný priemer 8mm, sila steny 2mm </t>
  </si>
  <si>
    <t xml:space="preserve">silikónová, priesvitná, teplotná stálosť -60 ... +200°C, 5/8 mm
vnútorný priemer 5 mm, sila steny 1,5 mm </t>
  </si>
  <si>
    <t>silikónová, transparentná, teplotná stálosť -60 … +200°C, priemer vnútorný 9 mm, vonkajší, 13 mm</t>
  </si>
  <si>
    <t>silikónová, priesvitná, teplotná odolnosť
 -60 až +200°C, vnútorný priemer 7 mm, vonkajší priemer 10mm</t>
  </si>
  <si>
    <t>Plastová pažeráková intubačná sonda pre potkanov. Ohybná plastová rúrka znižuje riziko poranenia pri kŕmení. Sterilná, polypropylén PP, ružová, rozmery 18 ga (0,7x1,2mm) x 75 mm. Balenie obsahuje 50 ks plastových rúrok. Ohybná plastová rúrka znižuje rizoko poranenia pri kŕmení, sterilná, polypropylén PP, ružová</t>
  </si>
  <si>
    <t>nevŕtaný k exsikátoru</t>
  </si>
  <si>
    <t>vŕtaný k exsikátoru</t>
  </si>
  <si>
    <t>nízka, objem 25 ml</t>
  </si>
  <si>
    <t>nízka, objem 50 ml</t>
  </si>
  <si>
    <t>nízka, objem 100 ml</t>
  </si>
  <si>
    <t>nízka, objem 150 ml</t>
  </si>
  <si>
    <t>nízka, objem 250 ml</t>
  </si>
  <si>
    <t>nízka, objem 400 ml</t>
  </si>
  <si>
    <t>nízka, objem 1000 ml</t>
  </si>
  <si>
    <t xml:space="preserve">na masti PP, so šrubovacím uzáverom, biely, 375 ml </t>
  </si>
  <si>
    <t>plastový, 81 miest, 1,5-2 ml mikroskúmavky
rozmer š/š/v (mm) 132x132x52</t>
  </si>
  <si>
    <t>mrazuvzdorný kartón, mriežka 10x10 na 100 
kryoskúmaviek 136x136x50 mm</t>
  </si>
  <si>
    <t>PP, pre 1,2 - 2 ml skúmavky, priehľadný, 133 x 133 x 52 mm</t>
  </si>
  <si>
    <t>PP, pre 1,2 - 2 ml skúmavky, žltý, 133 x 133 x 52 mm</t>
  </si>
  <si>
    <t>PP, pre 1,2 - 2 ml skúmavky, červený, 133 x 133 x 52 mm</t>
  </si>
  <si>
    <t>PP, pre 1,2 - 2 ml skúmavky, zelený, 133 x 133 x 52 m</t>
  </si>
  <si>
    <t>PP, pre 1,2 - 2 ml skúmavky, modrý, 133 x 133 x 52 mm</t>
  </si>
  <si>
    <t xml:space="preserve">fotometrické, plastové (PMMA-UV) kyvety použiteľné od 280 nm a vyššie, objem vzorky 2.5 – 4.5 ml </t>
  </si>
  <si>
    <t xml:space="preserve">fotometrické, plastové (PMMA-UV) kyvety použiteľné od 280 nm a vyššie, objem vzorky 1.5 - 3 ml </t>
  </si>
  <si>
    <t>fotometrické, plastové (PS) makro kyvety typ Brand alebo ekvivalent, použiteľné od 340 nm a vyššie, 4 transparentné steny, objem vzorky 2.5 – 4.5 ml, rozmer 12.5x12.5 mm, výška 45 mm</t>
  </si>
  <si>
    <t xml:space="preserve">fotometrické, plastové kyvety, spektrálny rozsah od 220 do 900 nm, možné použitie rozpúšťadiel ako acetón, dioxán,  …, spotreba vzorky 2.5  ml </t>
  </si>
  <si>
    <t xml:space="preserve">fotometrické, plastové kyvety, spektrálny rozsah od 220 do 900 nm, možné použitie rozpúšťadiel ako acetón, dioxán, ..., spotreba vzorky 0.07 ml  ml, výška optickej časti 8.5 mm </t>
  </si>
  <si>
    <t xml:space="preserve">fotometrické, plastové kyvety, spektrálny rozsah 
od 220 do 900 nm, 
možné použitie rozpúšťadiel ako acetón, dioxán, ..., spotreba vzorky 0.07 ml  ml, výška optickej časti 15 mm </t>
  </si>
  <si>
    <t>plastové semi-mikrokyvety Brand alebo ekvivalent, pre meranie absorpčných spektier od 340 nm a viac, semi-mikro, polystyrénové (PS), optická dĺžka 10 mm, objem 1.5 - 3.0 ml, rozmer 12.5x12.5 mm, výška 45 mm</t>
  </si>
  <si>
    <t>plastové semi-mikrokyvety UV Cuvette Brand alebo ekvivalent, pre meranie absorpčných spektier od 220 do 900 nm , semi-mikro, optická dĺžka 10 mm, objem 1.5 ml, rozmer 12.5x12.5 mm, výška 45 mm</t>
  </si>
  <si>
    <t>plastové makrokyvety, pre meranie v UV oblasti typ Brand UV Cuvette alebo ekvivalent, pre meranie absorpčných spektier od 220 do 900 nm , priehľadné dve protiľahlé strany, materiál: plast, optická dĺžka 10 mm, pre objem vzorky 2.5 až 4.5 ml, rozmer 12.5x12.5 mm, výška 45 mm</t>
  </si>
  <si>
    <t>viacúčelová PE s vekom, stohovateľná, 
teplotný rozsah -40 ºC až + 95ºC, 207x103x65mm</t>
  </si>
  <si>
    <t>viacúčelová PE, s vekom, stohovateľná,  
teplotný rozsah -40...+95°C, 208 x 208 x 95 mm</t>
  </si>
  <si>
    <t>viacúčelová PE, s vekom, stohovateľná,  
teplotný rozsah -40...+95°C, 207 x 103 x 65 mm</t>
  </si>
  <si>
    <t>viacúčelová PE, s vekom, stohovateľná,  
teplotný rozsah -40...+95°C, 207 x103 x 95 mm</t>
  </si>
  <si>
    <t xml:space="preserve">na vzorky viacúčelová, stohovateľná, s vtláčacím vekom, materiál PE, teplotný rozsah -40-+95°C, 
objem 500 ml, rozmery 103x103x64 mm. </t>
  </si>
  <si>
    <t xml:space="preserve">s výlevkou, PP, priesvitná, lisovaná stupnica, 50 ml ) </t>
  </si>
  <si>
    <t>na nástroje, rozmer 151x303x21 mm</t>
  </si>
  <si>
    <t>Farebné rozlišovače na uzávery, PP, biele, 
Pre skúmavky Brand</t>
  </si>
  <si>
    <t>Farebné rozlišovače na uzávery, PP, červené, 
Pre skúmavky Brand</t>
  </si>
  <si>
    <t>Farebné rozlišovače na uzávery, PP, modré, 
Pre skúmavky Brand</t>
  </si>
  <si>
    <t>Farebné rozlišovače na uzávery, PP, zelené, 
pre skúmavky Brand</t>
  </si>
  <si>
    <t>Farebné rozlišovače na uzávery, PP, žlté, 
pre skúmavky Brand</t>
  </si>
  <si>
    <t>rozmer základne dĺžka 510 mm; rozmer základne šírka 420 mm; výška 60 mm; farba biela, vyhotovenie dna rovné, okraj zaoblený, materiál PVC</t>
  </si>
  <si>
    <t>rozmer základne dĺžka 510 mm; rozmer základne šírka 420 mm; výška 110 mm; farba biela, vyhotovenie dna rovné, materiál PVC, okraj rovný</t>
  </si>
  <si>
    <t>Miska podložná plastová vyhotovená z bieleho PP, je možné ju autoklávovať pri 121̊ C. Je vhodná ako fotografická vaňa, záchytná podložka na ochranu stola pri práci s agresívnymi alebo farbiacimi tekutinami, proti rozsypaniu práškov, ale tiež ako misky na inštrumenty.</t>
  </si>
  <si>
    <t xml:space="preserve">S hranatým tvarom. Vylisované zo silnej PVC peny, bez spojov, teplotná stabilita od -193 do +93°C. Ideálne pre ľad, suchý ľad alebo tekutý dusík. Objem 9 L. Farba: červená. </t>
  </si>
  <si>
    <t xml:space="preserve">S hranatým tvarom. Vylisované zo silnej PVC peny, bez spojov, teplotná stabilita od -193 do +93°C. Ideálne pre ľad, suchý ľad alebo tekutý dusík. Objem 4 L. Farba: modrá. </t>
  </si>
  <si>
    <t xml:space="preserve">S hranatým tvarom. Vylisované zo silnej PVC peny, bez spojov, teplotná stabilita od -193 do +93°C. Ideálne pre ľad, suchý ľad alebo tekutý dusík.  Objem 1 L. Farba: zelená. </t>
  </si>
  <si>
    <t>Vložka typ A – pre 24 x 15 ml skúmavky Falcon (kónické)</t>
  </si>
  <si>
    <t>Vložka  typ B – pre 36 x 1,5 ml mikroskúmavky typu Eppendorf.</t>
  </si>
  <si>
    <t>Akrylový odpadový box na špičky dávkovačov, uzavierateľný, rozmery 154 x 171 x 206 mm napr. HEA234634</t>
  </si>
  <si>
    <t>na inštrumenty plastová biela plochá so zaoblenými okrajmi, 270x200x17 mm</t>
  </si>
  <si>
    <t xml:space="preserve">s farebným uzáverom, PE, širokohrdlá, závit GL 45, 250 ml </t>
  </si>
  <si>
    <t>s farebným uzáverom, PE, širokohrdlá, 500 ml</t>
  </si>
  <si>
    <t>úzkohrdlá s dlhou tryskou na acetón, 500 ml</t>
  </si>
  <si>
    <t>na organické rozp., širokohrdlá, dest. Voda, 250 ml</t>
  </si>
  <si>
    <t>na organické rozp., širokohrdlá, metanol, 250 ml</t>
  </si>
  <si>
    <t>na organické rozp., širokohrdlá, etanol, 250 ml</t>
  </si>
  <si>
    <t>PE fľaša, závitový uzáver, PE tryska, 250 ml</t>
  </si>
  <si>
    <t>PE fľaša, závitový uzáver, PE tryska, 500 ml</t>
  </si>
  <si>
    <t>s farebným uzáverom, PE, širokohrdlá (GL45), 
červená, 500 ml</t>
  </si>
  <si>
    <t>bezpečnostná širokohrdlá, LDPE, s potlačou, 
Acetón, 500 ml</t>
  </si>
  <si>
    <t>Klasický rozprašovač s jednou podstatnou inováciou. Nasávacia hadička vnútri fľaše je ohybná a vybavená závažím. To umožňuje sprejovať aj pri otočení fľaše hore nohami a dostať tak kvapalinu aj do horšie prístupných miest. Časti prichádzajúce do styku s kvapalinou sú z PE, PP, silikónu a nerezovej ocele, tryska má priemer 0.6 mm a približná dávka kvapaliny na jedno stlačenie je 1.2 ml,500ml</t>
  </si>
  <si>
    <t>Klasický rozprašovač s jednou podstatnou inováciou. Nasávacia hadička vnútri fľaše je ohybná a vybavená závažím. To umožňuje sprejovať aj pri otočení fľaše hore nohami a dostať tak kvapalinu aj do horšie prístupných miest. Časti prichádzajúce do styku s kvapalinou sú z PE, PP, silikónu a nerezovej ocele, tryska má priemer 0.6 mm a približná dávka kvapaliny na jedno stlačenie je 1.2 ml,250ml</t>
  </si>
  <si>
    <t>plastová, ventil PE trojcestný pr. 5-7 mm</t>
  </si>
  <si>
    <t>plastová, ventil PE dvojcestný 9-11 mm</t>
  </si>
  <si>
    <t>kónické GUKO pre vákuovú filtráciu , priemer 33/53 mm</t>
  </si>
  <si>
    <t>kónické GUKO pre vákuovú filtráciu,  priemer 21/33 mm</t>
  </si>
  <si>
    <t>na V 50 ml, rozmer GL32</t>
  </si>
  <si>
    <t>na V 100 ml, rozmer GL32</t>
  </si>
  <si>
    <t>na V 250 ml, rozmer GL40</t>
  </si>
  <si>
    <t xml:space="preserve">PP uzávery pre závitové vialky ND9, s otvorom 6 mm, 
balenie v PE sáčku, uzáver modrý, silikón biely, 
septum/PTFE červený 55° s hore A 1,0         </t>
  </si>
  <si>
    <t>zo silikónovej gumy, výska 20 mm, spodný/horný 
priemer 5/9 mm</t>
  </si>
  <si>
    <t>zo silikónovej gumy, výska 20 mm, spodný/horný 
priemer 8/12 mm</t>
  </si>
  <si>
    <t>zo silikónovej gumy, výska 20 mm, spodný/horný 
priemer 14/18 mm</t>
  </si>
  <si>
    <t>zo silikónovej gumy, výska 20 mm, spodný/horný 10/15 mm</t>
  </si>
  <si>
    <t>zo silikónovej gumy, výska 20 mm, spodný/horný 12/17 mm</t>
  </si>
  <si>
    <t>z potravinárskej gumy, výska 20 mm, spodný/horný 10.5/14.5 mm</t>
  </si>
  <si>
    <t>z potravinárskej gumy, výska 20 mm, spodný/horný 29/35 mm</t>
  </si>
  <si>
    <t>z potravinárskej gumy, výska 20 mm, spodný/horný 26/32 mm</t>
  </si>
  <si>
    <t>PP uzávery pre závitové vialky ND9, s otvorom 6 mm, 
bez septa</t>
  </si>
  <si>
    <t xml:space="preserve"> pre závitové vialky ND24, PP, biele, 24mm, bez septa</t>
  </si>
  <si>
    <t>pre vialky ND22, typ Snap Cap, PE, transparentné, 23,5 x 5,5 mm</t>
  </si>
  <si>
    <t>pre vialky ND18, typ Snap Cap, PE, transparentné, 19,8x5,2mm</t>
  </si>
  <si>
    <t xml:space="preserve"> kónické GUKO pre vákuovú filtráciu, veľkosť 2, 17/27</t>
  </si>
  <si>
    <t>Zátka PE do normalizovaných zábrusov, pre NZ 14/23</t>
  </si>
  <si>
    <t>Zátka PE do normalizovaných zábrusov, pre NZ 29/32</t>
  </si>
  <si>
    <t>Svorky na zábrusy plastové, POM (polyoxymethylen), pre NZ 14/23, žltá</t>
  </si>
  <si>
    <t>Svorky na zábrusy plastové, POM (polyoxymethylen), pre NZ 29/32, červená</t>
  </si>
  <si>
    <t>laboratórny odmerný valec plastový, objem 500 ml</t>
  </si>
  <si>
    <t>laboratórny odmerný valec plastový, objem 250 ml</t>
  </si>
  <si>
    <t>laboratórny odmerný valec plastový, objem 100 ml</t>
  </si>
  <si>
    <t>plastové , veko s poistkou 1 l</t>
  </si>
  <si>
    <t>plastové , veko s poistkou 3 l</t>
  </si>
  <si>
    <t>plastové , veko s poistkou 5l</t>
  </si>
  <si>
    <t xml:space="preserve">PP, dĺžka 350 mm x priemer 10 mm </t>
  </si>
  <si>
    <t>histologická malá s viečkom</t>
  </si>
  <si>
    <t>odmerná, PP, ploché dno, s vyznačením objemu, 2 ml</t>
  </si>
  <si>
    <t>15ml PE</t>
  </si>
  <si>
    <t>rezervoár na reagencie pre pipetovanie viackánalými pipatami - samostojací, priehľadný PP, nesterilný, objem 60 ml, autoklávovateľný pri 121°C, balenie 10 ks</t>
  </si>
  <si>
    <t>rýchlo schnúci,odolný voči zmytiu alkoholom</t>
  </si>
  <si>
    <t>Požadované balenie</t>
  </si>
  <si>
    <t>ks</t>
  </si>
  <si>
    <t>5ks/bal</t>
  </si>
  <si>
    <t>30ks/bal</t>
  </si>
  <si>
    <t>100ks/bal</t>
  </si>
  <si>
    <t xml:space="preserve"> 5 m/bal</t>
  </si>
  <si>
    <t>5 m/bal</t>
  </si>
  <si>
    <t>50ks/bal</t>
  </si>
  <si>
    <t>5 ks/bal</t>
  </si>
  <si>
    <t>5ks/bal.</t>
  </si>
  <si>
    <t>5 ks/bal.</t>
  </si>
  <si>
    <t>100 ks/bal</t>
  </si>
  <si>
    <t>24 ks/bal</t>
  </si>
  <si>
    <t>500ks/bal</t>
  </si>
  <si>
    <t>10 ks/bal</t>
  </si>
  <si>
    <t>12 ks/bal</t>
  </si>
  <si>
    <t>10ks/bal</t>
  </si>
  <si>
    <t xml:space="preserve">Merná 
jednotka (MJ) </t>
  </si>
  <si>
    <t>bal</t>
  </si>
  <si>
    <t>Balóniky, cumlíky, pipetovače</t>
  </si>
  <si>
    <t>Plastové držiaky a stojany</t>
  </si>
  <si>
    <t>PP fľaše</t>
  </si>
  <si>
    <t>Hadice</t>
  </si>
  <si>
    <t>Hmatníky</t>
  </si>
  <si>
    <t>PP kadičky</t>
  </si>
  <si>
    <t>Kryobox</t>
  </si>
  <si>
    <t>Kyvety</t>
  </si>
  <si>
    <t>Misky a nádoby</t>
  </si>
  <si>
    <t xml:space="preserve">Svorky </t>
  </si>
  <si>
    <t>Tesnenia, uzávery a zátky</t>
  </si>
  <si>
    <t>Valce</t>
  </si>
  <si>
    <t>Rôzne</t>
  </si>
  <si>
    <t>IsoTherm systém na udržanie vzoriek v chlade pre 1,5-2 ml</t>
  </si>
  <si>
    <t>rezervoár na reagencie pre pipetovanie viackánalými pipetami,  PP, sterilný individuálne balený, objem 50 ml, balenie 50 ks</t>
  </si>
  <si>
    <t xml:space="preserve">pre mikrosk. a skúmavky, štvorstranný stojan, oranžový  </t>
  </si>
  <si>
    <t xml:space="preserve">pre mikroskúmavky a skúmavky, štvorstranný stojan, zelený </t>
  </si>
  <si>
    <t xml:space="preserve">pre mikrosk. a skúmavky, štvorstranný stojan, ružový </t>
  </si>
  <si>
    <t xml:space="preserve">PP, Autoklávovateľný, odolný nízkym teplotám, 80 miest v rastri 5x16, oranžový, </t>
  </si>
  <si>
    <t xml:space="preserve">PP, Autoklávovateľný, odolný nízkym teplotám, 80 miest v rastri 5x16, žltý, </t>
  </si>
  <si>
    <t xml:space="preserve">PP, Autoklávovateľný, odolný nízkym teplotám, 80 miest v rastri 5x16, zelený, </t>
  </si>
  <si>
    <t xml:space="preserve">PP, Autoklávovateľný, odolný nízkym teplotám, 80 miest v rastri 5x16, červený, </t>
  </si>
  <si>
    <t xml:space="preserve">PP, Autoklávovateľný, odolný nízkym teplotám, 80 miest v rastri 5x16, prírodný, </t>
  </si>
  <si>
    <t xml:space="preserve">PP, Autoklávovateľný, odolný nízkym teplotám, 96 miest v rastri 8x12, čierny, </t>
  </si>
  <si>
    <t xml:space="preserve">PP, Autoklávovateľný, odolný nízkym teplotám, 96 miest v rastri 8x12, azurový, </t>
  </si>
  <si>
    <t xml:space="preserve">PP, Autoklávovateľný, odolný nízkym teplotám, 96 miest v rastri 8x12, prírodný, </t>
  </si>
  <si>
    <t xml:space="preserve">PP, Autoklávovateľný, odolný nízkym teplotám, 96 miest v rastri 8x12, žltý, </t>
  </si>
  <si>
    <t xml:space="preserve">PP, Autoklávovateľný, odolný nízkym teplotám, 96 miest v rastri 8x12, ružový, </t>
  </si>
  <si>
    <t xml:space="preserve">PP, Autoklávovateľný, odolný nízkym teplotám, 96 miest v rastri 8x12, modrý, </t>
  </si>
  <si>
    <t xml:space="preserve">PP, Autoklávovateľný, odolný nízkym teplotám, 96 miest v rastri 8x12, oranžový, </t>
  </si>
  <si>
    <t xml:space="preserve">PP, Autoklávovateľný, odolný nízkym teplotám, 96 miest v rastri 8x12, zelený, </t>
  </si>
  <si>
    <t xml:space="preserve">páska popisovacia červená </t>
  </si>
  <si>
    <t>vhodné na popis všetky druhy popisovačov,použiteľná  od -23°C do  +121°C.Dĺžka 55m, šírka pásky 1,91cm, vnútorný priemer kotúča 7,62cm, 5ks /bal (Sigma L8519-5EA)</t>
  </si>
  <si>
    <t>popisovače na laboratórne sklo, odolné oliatiu</t>
  </si>
  <si>
    <t>popisovače na laboratórne sklo</t>
  </si>
  <si>
    <t>nálepky na kryoboxy</t>
  </si>
  <si>
    <r>
      <t>špeciálne, samolepiace, 100ks/bal. b</t>
    </r>
    <r>
      <rPr>
        <sz val="8"/>
        <color rgb="FF000000"/>
        <rFont val="Calibri"/>
        <family val="2"/>
        <charset val="238"/>
        <scheme val="minor"/>
      </rPr>
      <t>iele</t>
    </r>
  </si>
  <si>
    <t>kryoboxy pre kryoskúmavky</t>
  </si>
  <si>
    <t>kryoboxy pre 100 (1-2ml) kryoskúmavky.</t>
  </si>
  <si>
    <t>1 balenie/ 10 ks</t>
  </si>
  <si>
    <t>Stojan pre mikroskúmavky PCR</t>
  </si>
  <si>
    <t>Multiply®0.2 ml. Základňová stanica pre pracovnú lištu PCR, modrá, na použitie s pracovným zásobníkom PCR (95.987.002), mikrotitrový formát, 85.5 mmx128 mm, materiál polykarbonát</t>
  </si>
  <si>
    <t xml:space="preserve">Kazeta na mikroskopické sklíčka (50 pozícií) </t>
  </si>
  <si>
    <t>Kazeta pre mikroskopické sklíčka položené vertikálne. Sklíčka sa ľahko vkladajú do bočných drážok, čím sa zabraňuje ich pohybu. Vertikálne uloženie umožňuje rýchlu orientáciu v uložených preparátoch. Modulárny, 50 pozícií: 89×33×208 mm</t>
  </si>
  <si>
    <t>48 ks/bal</t>
  </si>
  <si>
    <t>Púzdro na 4 mikroskopické sklíčka</t>
  </si>
  <si>
    <t xml:space="preserve">Púzdro pre 4 mikroskopické sklíčka položené vodorovne, vybavené ochrannými vankúšikmi, ktoré chránia sklíčka a zabraňujú ich pohybu. Možno ich využiť na ukladanie, ale aj ku transportu a to aj poštou.   Polypropylén (PP),     85×32×13 mm - 4 pozície
</t>
  </si>
  <si>
    <t>280 ks/bal</t>
  </si>
  <si>
    <t>Cryo box pre  skúmavky CryoPure 3,5 - 5 ml</t>
  </si>
  <si>
    <t>20 ks/bal</t>
  </si>
  <si>
    <t>Cryo box pre  skúmavky CryoPure 1,2 - 2 ml</t>
  </si>
  <si>
    <t>Cryo box s úložnou kapacitou pre 81 skúmaviek,   
Fareba: červený s priehľadným vekom, s numerickým kódovaním pri každom otvore a vetraním, Rozmery: vonkajšie rozmery (Š x D x V): 132 x 132 x 53 mm, mriežka: 9 x 9, pre trubice CryoPure 1,2 - 2,0 ml, 
Materiál:  polykarbonát (PC),
Balenie: 20 ks</t>
  </si>
  <si>
    <t xml:space="preserve">Chladiaci box eppendorf </t>
  </si>
  <si>
    <t>hladiaci box eppendorf pre 0.2 ml a 0,5ml PCR mikroskúmavky a PCR platničky, 2ks v balení, modrá a ružová menia farbu pod 7°C • Systém manipulácie pre nastavenie, ochranu, prenos a skladovanie citlivých vzoriek – uchovávajte svoje vzorky v bezpečí • Bezfarebný indikátor teploty: Farba PCR cooler sa zmení, keď teplota prekročí 7 °C • Pojme nádoby PR, ako sú skúmavky, stripy alebo platničky, aby ste mohli flexibilne využiť svoje nádoby. • Technológia pre suchú inkubáciu znižuje riziko kontaminácie vzoriek • Udržuje studenú celú platničku 96-well PCR po dobu viac ako 1 hodiny pri teplote 0 °C (s dvoma hodinami predchladenia pri teplote -20 °C)</t>
  </si>
  <si>
    <t>Chladiaci stojan</t>
  </si>
  <si>
    <t>Stojan pre 24x 0,5ml, 1,5 ml a 2,0 ml skúmaviek, pri zmene teploty mení farbu z purpurovej na ružovú, priehľadné veko, držanie teploty +4°C – cca. 3 hod., rozmery 145x105x70 mm</t>
  </si>
  <si>
    <t>Zmrazovací kontajner Corning® CoolCell™</t>
  </si>
  <si>
    <t>Zmrazovací kontajner Corning® CoolCell™ LX- Corning® CoolCell™ zmrazovací kontajner, zelený, pre 12 x 1 mL/2 mL kryogénne skúmavky, rozmery 10,11 cm × 11,7 cm, priemer jamky 12,7 mm.</t>
  </si>
  <si>
    <t>1ks/bal</t>
  </si>
  <si>
    <t>2ks/bal</t>
  </si>
  <si>
    <r>
      <rPr>
        <sz val="10"/>
        <rFont val="Arial"/>
        <family val="2"/>
        <charset val="238"/>
      </rPr>
      <t xml:space="preserve">Verejný obstarávateľ/kupujúci: </t>
    </r>
    <r>
      <rPr>
        <b/>
        <sz val="10"/>
        <rFont val="Arial"/>
        <family val="2"/>
        <charset val="238"/>
      </rPr>
      <t>Univerzita Pavla Jozefa Šafárika v Košiciach</t>
    </r>
  </si>
  <si>
    <t>Uchádzač/predávajúci:</t>
  </si>
  <si>
    <t>Cena predmetu zákazky / zmluvy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</si>
  <si>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</si>
  <si>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</si>
  <si>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</si>
  <si>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</si>
  <si>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</si>
  <si>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</si>
  <si>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</si>
  <si>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</si>
  <si>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</si>
  <si>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</si>
  <si>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</si>
  <si>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</si>
  <si>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</si>
  <si>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</si>
  <si>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</si>
  <si>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</si>
  <si>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Cena za MJ</t>
  </si>
  <si>
    <t>Cena za predpokladané množstvo MJ</t>
  </si>
  <si>
    <t>p o n u k a</t>
  </si>
  <si>
    <t xml:space="preserve">Predpokladané množstvo MJ </t>
  </si>
  <si>
    <t>bez DPH (EUR)</t>
  </si>
  <si>
    <t>Sadzba DPH (%)</t>
  </si>
  <si>
    <t>DPH (EUR)</t>
  </si>
  <si>
    <t>s DPH (EUR)</t>
  </si>
  <si>
    <t xml:space="preserve"> názov / katalóg.číslo / link na web produktu / opis </t>
  </si>
  <si>
    <t>H/100 x I</t>
  </si>
  <si>
    <t>H + J</t>
  </si>
  <si>
    <t>F x H</t>
  </si>
  <si>
    <t>L/100 x I</t>
  </si>
  <si>
    <t>L + M</t>
  </si>
  <si>
    <t xml:space="preserve">Časť B - Zdravotnícky a laboratórny materiál z plastu, gumy </t>
  </si>
  <si>
    <r>
      <rPr>
        <sz val="10"/>
        <rFont val="Arial"/>
        <family val="2"/>
        <charset val="238"/>
      </rPr>
      <t xml:space="preserve">Predmet zákazky/zmluvy: </t>
    </r>
    <r>
      <rPr>
        <b/>
        <sz val="10"/>
        <rFont val="Arial"/>
        <family val="2"/>
        <charset val="238"/>
      </rPr>
      <t xml:space="preserve">Spotrebný laboratórny a zdravotnícky materiál - </t>
    </r>
    <r>
      <rPr>
        <b/>
        <sz val="10"/>
        <color rgb="FFFF00FF"/>
        <rFont val="Arial"/>
        <family val="2"/>
        <charset val="238"/>
      </rPr>
      <t xml:space="preserve">Časť B - Zdravotnícky a laboratórny materiál z plastu, gumy </t>
    </r>
  </si>
  <si>
    <t>Príloha B.1-B súťažných podkladov: Špecifikácia a cena predmetu zákazky</t>
  </si>
  <si>
    <t xml:space="preserve">Príloha č. 1 B zmluvy: Špecifikácia a cena predmetu zmluvy </t>
  </si>
  <si>
    <t>Stričky</t>
  </si>
  <si>
    <t>Cryo box s úložnou kapacitou pre 81 skúmaviek,   Fareba: červený s priehľadným vekom, s numerickým kódovaním pri každom otvore a vetraním, Rozmery: vonkajšie rozmery (ŠírkaxDĺžkaxVýška): š132 x d132 x v95 mm, mriežka: 9 x 9, pre skúmavky CryoPure 3,5 - 5 ml, Materiál:  polykarbonát (PC),
Balenie: 20 ks</t>
  </si>
  <si>
    <t>Názov položky</t>
  </si>
  <si>
    <t>Špecifikácia  položky</t>
  </si>
  <si>
    <t>celková cena 
za časť B. predmetu zákazky 
v EUR bez DPH</t>
  </si>
  <si>
    <t>celková cena 
za časť B. predmetu zákazky 
v EUR s DPH</t>
  </si>
  <si>
    <t>fľaša s rozprašovačom</t>
  </si>
  <si>
    <t>plastová fľaša s rozprašovačom, 250 ml</t>
  </si>
  <si>
    <t>plastová fľaša s rozprašovačom, 500 ml</t>
  </si>
  <si>
    <t>stojan na sušenie skúmaviek</t>
  </si>
  <si>
    <t xml:space="preserve">PP, zosilnený, teplotne rezistentný do 135°C, autoklávovateľný, chemicky odolný, počet otvorov 96 (8x12), pre skúmavky priemeru 10-13 mm, 179×127×64 mm </t>
  </si>
  <si>
    <t>PP, zosilnený, teplotne rezistentný do 135°C, autoklávovateľný, chemicky odolný, počet otvorov 50 (5×10), pre skúmavky priemeru 14-17 mm, 187×105×70 mm</t>
  </si>
  <si>
    <t>krabička na uskladnenie skúmaviek</t>
  </si>
  <si>
    <t>materiál PP, počet miest 16, max. objem skúmavky 50 ml, priehľadné veko, tlačená referenčná matica, vhodné pre teploty -90°C až 121°C, rozmery 145x145x127 mm, autoklávovateľné</t>
  </si>
  <si>
    <t>materiál PP, počet miest 36, max. objem skúmavky 15 ml, priehľadné veko, tlačená referenčná matica, vhodné pre teploty -90°C až 121°C, rozmery 145x145x127 mm, autoklávovateľné</t>
  </si>
  <si>
    <t>vysoká chemická odolnosť, z mäkkej prírodnej gumy, Kĺb: ST/NS14/20, pre fľaše s úzkym hrdlom (60, 120, 240 ml), vnútorný x vonkajší priemer: 7,9 mm × 14 mm</t>
  </si>
  <si>
    <t>priehľadný PP, s viečkom, objem 60 ml,  autoklávovateľný pri 121°C, 10 ks/bal</t>
  </si>
  <si>
    <t>Pipetovacie rezervoáre PVC 50 ml</t>
  </si>
  <si>
    <t xml:space="preserve"> nesterilné, objem 50 ml,  100 ks/bal</t>
  </si>
  <si>
    <t>Pipetovacie rezervoáre PS 100 ml</t>
  </si>
  <si>
    <t>sterilné, objem 100 ml, 200 ks/bal</t>
  </si>
  <si>
    <t>200 ks/bal</t>
  </si>
  <si>
    <t>vedro na ľad</t>
  </si>
  <si>
    <t>štvorcové, s vrchnákom, robustné, polyuretánová pena, vhodné pre ľad, suchý ľad, roztoky solí, odolné pri teplotách  –76 °C až +70 °C, kapacita 2,5 l, 285×338×120 mm</t>
  </si>
  <si>
    <t>štvorcové, s vrchnákom, robustné, polyuretánová pena, vhodné pre ľad, suchý ľad, roztoky solí, odolné pri teplotách  –76 °C až +70 °C, kapacita 4,5 l, 285×338×187 mm</t>
  </si>
  <si>
    <t xml:space="preserve">navažovacie lodičky </t>
  </si>
  <si>
    <t>plastové, biologicky inertné, s hladkým povrchom, 7 ml, 46×46×8 mm</t>
  </si>
  <si>
    <t>500 ks/bal</t>
  </si>
  <si>
    <t>plastové, biologicky inertné, s hladkým povrchom, 100 ml, 85×85×24 mm</t>
  </si>
  <si>
    <t>plastové, biologicky inertné, s hladkým povrchom, 250 ml, 140×140×22 mm</t>
  </si>
  <si>
    <t>V ................................     dňa    .......................</t>
  </si>
  <si>
    <t>podpis uchádzača/predávajúceho:</t>
  </si>
  <si>
    <r>
      <rPr>
        <b/>
        <i/>
        <sz val="8"/>
        <color theme="5" tint="-0.499984740745262"/>
        <rFont val="Arial"/>
        <family val="2"/>
        <charset val="238"/>
      </rPr>
      <t xml:space="preserve">* </t>
    </r>
    <r>
      <rPr>
        <i/>
        <sz val="8"/>
        <rFont val="Arial"/>
        <family val="2"/>
        <charset val="238"/>
      </rPr>
      <t>Ak uchádzač nie je platcom DPH, uvedie sadzbu DPH v %   0. 
Na skutočnosť, že nie je platcom DPH upozorní.
Ak uchádzač je platcom DPH, uvedie príslušnú sadzbu DPH.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</si>
</sst>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sz val="8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FF"/>
      <name val="Arial"/>
      <family val="2"/>
      <charset val="238"/>
    </font>
    <font>
      <i/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theme="9" tint="-0.249977111117893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333333"/>
      <name val="Calibri"/>
      <family val="2"/>
      <charset val="238"/>
      <scheme val="minor"/>
    </font>
    <font>
      <b/>
      <sz val="11"/>
      <color rgb="FFFF00FF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6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i/>
      <sz val="8"/>
      <color theme="5" tint="-0.49998474074526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FBE5D6"/>
        <bgColor indexed="27"/>
      </patternFill>
    </fill>
    <fill>
      <patternFill patternType="solid">
        <fgColor rgb="FFE7E7FF"/>
        <bgColor indexed="64"/>
      </patternFill>
    </fill>
    <fill>
      <patternFill patternType="solid">
        <fgColor rgb="FFFF8FFF"/>
        <bgColor indexed="64"/>
      </patternFill>
    </fill>
    <fill>
      <patternFill patternType="solid">
        <fgColor rgb="FFE7E7FF"/>
        <bgColor rgb="FF99CCFF"/>
      </patternFill>
    </fill>
    <fill>
      <patternFill patternType="solid">
        <fgColor rgb="FFFFFFCC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/>
      <top style="thin">
        <color rgb="FFFF00FF"/>
      </top>
      <bottom style="thin">
        <color rgb="FFFF00FF"/>
      </bottom>
      <diagonal/>
    </border>
    <border>
      <left/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8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medium">
        <color rgb="FFFF00FF"/>
      </left>
      <right/>
      <top style="medium">
        <color rgb="FFFF00FF"/>
      </top>
      <bottom style="medium">
        <color rgb="FFFF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31" fillId="13" borderId="37" applyNumberFormat="0" applyFont="0" applyAlignment="0" applyProtection="0"/>
  </cellStyleXfs>
  <cellXfs count="24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6" fillId="0" borderId="0" xfId="0" applyFont="1"/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4" fontId="12" fillId="0" borderId="0" xfId="0" applyNumberFormat="1" applyFont="1" applyBorder="1" applyAlignment="1">
      <alignment wrapText="1"/>
    </xf>
    <xf numFmtId="4" fontId="12" fillId="0" borderId="0" xfId="0" applyNumberFormat="1" applyFont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" fontId="15" fillId="0" borderId="21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wrapText="1"/>
    </xf>
    <xf numFmtId="0" fontId="17" fillId="8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0" fillId="7" borderId="3" xfId="0" applyNumberFormat="1" applyFont="1" applyFill="1" applyBorder="1" applyAlignment="1">
      <alignment horizontal="center" vertical="center" wrapText="1"/>
    </xf>
    <xf numFmtId="3" fontId="20" fillId="7" borderId="3" xfId="0" applyNumberFormat="1" applyFont="1" applyFill="1" applyBorder="1" applyAlignment="1">
      <alignment horizontal="center" vertical="center" wrapText="1"/>
    </xf>
    <xf numFmtId="4" fontId="21" fillId="7" borderId="3" xfId="0" applyNumberFormat="1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4" fontId="24" fillId="0" borderId="20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11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" fillId="9" borderId="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6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left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6" fillId="0" borderId="6" xfId="0" applyFont="1" applyFill="1" applyBorder="1"/>
    <xf numFmtId="0" fontId="6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4" fontId="0" fillId="5" borderId="24" xfId="0" applyNumberFormat="1" applyFill="1" applyBorder="1" applyAlignment="1">
      <alignment horizontal="right" vertical="center"/>
    </xf>
    <xf numFmtId="1" fontId="0" fillId="5" borderId="24" xfId="0" applyNumberFormat="1" applyFill="1" applyBorder="1" applyAlignment="1">
      <alignment horizontal="center" vertical="center"/>
    </xf>
    <xf numFmtId="4" fontId="0" fillId="0" borderId="25" xfId="0" applyNumberForma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49" fontId="0" fillId="5" borderId="26" xfId="0" applyNumberFormat="1" applyFill="1" applyBorder="1" applyAlignment="1">
      <alignment horizontal="left" vertical="center"/>
    </xf>
    <xf numFmtId="4" fontId="0" fillId="0" borderId="25" xfId="0" applyNumberFormat="1" applyFont="1" applyBorder="1" applyAlignment="1">
      <alignment horizontal="right" vertical="center"/>
    </xf>
    <xf numFmtId="4" fontId="0" fillId="0" borderId="26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28" fillId="0" borderId="30" xfId="0" applyNumberFormat="1" applyFont="1" applyBorder="1" applyAlignment="1">
      <alignment horizontal="right" vertical="center"/>
    </xf>
    <xf numFmtId="0" fontId="0" fillId="0" borderId="31" xfId="0" applyBorder="1"/>
    <xf numFmtId="0" fontId="0" fillId="0" borderId="32" xfId="0" applyBorder="1" applyAlignment="1">
      <alignment horizontal="left" vertical="center" wrapText="1"/>
    </xf>
    <xf numFmtId="0" fontId="0" fillId="10" borderId="0" xfId="0" applyFill="1" applyBorder="1"/>
    <xf numFmtId="0" fontId="8" fillId="8" borderId="33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vertical="center" wrapText="1"/>
    </xf>
    <xf numFmtId="0" fontId="29" fillId="12" borderId="0" xfId="0" applyFont="1" applyFill="1" applyBorder="1" applyAlignment="1">
      <alignment vertical="center" wrapText="1"/>
    </xf>
    <xf numFmtId="0" fontId="0" fillId="10" borderId="0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9" fillId="12" borderId="22" xfId="0" applyFont="1" applyFill="1" applyBorder="1" applyAlignment="1">
      <alignment vertical="center" wrapText="1"/>
    </xf>
    <xf numFmtId="0" fontId="7" fillId="12" borderId="2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0" fillId="0" borderId="11" xfId="0" applyBorder="1"/>
    <xf numFmtId="3" fontId="12" fillId="0" borderId="0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0" fillId="0" borderId="0" xfId="0" applyNumberFormat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4" fontId="35" fillId="0" borderId="0" xfId="0" applyNumberFormat="1" applyFont="1" applyAlignment="1">
      <alignment horizontal="left" vertical="center" wrapText="1"/>
    </xf>
    <xf numFmtId="0" fontId="34" fillId="14" borderId="12" xfId="0" applyFont="1" applyFill="1" applyBorder="1" applyAlignment="1">
      <alignment horizontal="left"/>
    </xf>
    <xf numFmtId="0" fontId="34" fillId="14" borderId="13" xfId="0" applyFont="1" applyFill="1" applyBorder="1" applyAlignment="1">
      <alignment horizontal="left"/>
    </xf>
    <xf numFmtId="0" fontId="34" fillId="14" borderId="13" xfId="0" applyFont="1" applyFill="1" applyBorder="1" applyAlignment="1">
      <alignment horizontal="left" vertical="center"/>
    </xf>
    <xf numFmtId="0" fontId="34" fillId="14" borderId="14" xfId="0" applyFont="1" applyFill="1" applyBorder="1" applyAlignment="1">
      <alignment horizontal="left" vertical="center"/>
    </xf>
    <xf numFmtId="0" fontId="29" fillId="12" borderId="0" xfId="0" applyFont="1" applyFill="1" applyBorder="1" applyAlignment="1">
      <alignment horizontal="center" vertical="center" wrapText="1"/>
    </xf>
    <xf numFmtId="0" fontId="29" fillId="12" borderId="22" xfId="0" applyFont="1" applyFill="1" applyBorder="1" applyAlignment="1">
      <alignment horizontal="center" vertical="center" wrapText="1"/>
    </xf>
    <xf numFmtId="0" fontId="7" fillId="12" borderId="0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" fontId="30" fillId="11" borderId="36" xfId="0" applyNumberFormat="1" applyFont="1" applyFill="1" applyBorder="1" applyAlignment="1">
      <alignment horizontal="right" vertical="center"/>
    </xf>
    <xf numFmtId="4" fontId="30" fillId="11" borderId="29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4" fontId="14" fillId="0" borderId="16" xfId="0" applyNumberFormat="1" applyFont="1" applyBorder="1" applyAlignment="1">
      <alignment horizontal="left" vertical="center" wrapText="1"/>
    </xf>
    <xf numFmtId="4" fontId="14" fillId="0" borderId="17" xfId="0" applyNumberFormat="1" applyFont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4" fontId="16" fillId="7" borderId="4" xfId="0" applyNumberFormat="1" applyFont="1" applyFill="1" applyBorder="1" applyAlignment="1">
      <alignment horizontal="center" vertical="center" wrapText="1"/>
    </xf>
    <xf numFmtId="4" fontId="16" fillId="7" borderId="22" xfId="0" applyNumberFormat="1" applyFont="1" applyFill="1" applyBorder="1" applyAlignment="1">
      <alignment horizontal="center" vertical="center" wrapText="1"/>
    </xf>
    <xf numFmtId="4" fontId="16" fillId="7" borderId="6" xfId="0" applyNumberFormat="1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BE5D6"/>
      <color rgb="FFE7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9"/>
  <sheetViews>
    <sheetView tabSelected="1" topLeftCell="A196" zoomScaleNormal="100" workbookViewId="0">
      <selection activeCell="F136" sqref="F136"/>
    </sheetView>
  </sheetViews>
  <sheetFormatPr defaultRowHeight="15" x14ac:dyDescent="0.25"/>
  <cols>
    <col min="1" max="1" width="7.85546875" style="23" customWidth="1"/>
    <col min="2" max="2" width="20.5703125" customWidth="1"/>
    <col min="3" max="3" width="29.7109375" style="144" customWidth="1"/>
    <col min="4" max="4" width="11.5703125" customWidth="1"/>
    <col min="5" max="5" width="10.85546875" customWidth="1"/>
    <col min="6" max="6" width="13.5703125" style="1" customWidth="1"/>
    <col min="7" max="7" width="5.140625" customWidth="1"/>
    <col min="8" max="8" width="12" style="142" customWidth="1"/>
    <col min="9" max="9" width="9.140625" style="143"/>
    <col min="10" max="10" width="9.140625" style="142"/>
    <col min="11" max="11" width="11.7109375" style="142" customWidth="1"/>
    <col min="12" max="12" width="14" style="142" customWidth="1"/>
    <col min="13" max="13" width="9.140625" style="142"/>
    <col min="14" max="14" width="17.42578125" style="142" customWidth="1"/>
    <col min="15" max="15" width="3.7109375" customWidth="1"/>
    <col min="16" max="16" width="52.5703125" style="144" customWidth="1"/>
  </cols>
  <sheetData>
    <row r="1" spans="1:17" x14ac:dyDescent="0.25">
      <c r="A1" s="28" t="s">
        <v>272</v>
      </c>
      <c r="B1" s="29"/>
      <c r="C1" s="29"/>
      <c r="D1" s="30"/>
      <c r="E1" s="31"/>
      <c r="F1" s="31"/>
      <c r="G1" s="16"/>
      <c r="H1" s="32"/>
      <c r="I1" s="166"/>
      <c r="J1" s="32"/>
      <c r="K1" s="32"/>
      <c r="L1" s="32"/>
      <c r="M1" s="32"/>
      <c r="N1" s="32"/>
      <c r="O1" s="33"/>
      <c r="P1" s="34"/>
      <c r="Q1" s="33"/>
    </row>
    <row r="2" spans="1:17" x14ac:dyDescent="0.25">
      <c r="A2" s="216" t="s">
        <v>306</v>
      </c>
      <c r="B2" s="216"/>
      <c r="C2" s="216"/>
      <c r="D2" s="216"/>
      <c r="E2" s="216"/>
      <c r="F2" s="216"/>
      <c r="G2" s="216"/>
      <c r="H2" s="216"/>
      <c r="I2" s="216"/>
      <c r="J2" s="216"/>
      <c r="K2" s="32"/>
      <c r="L2" s="32"/>
      <c r="M2" s="32"/>
      <c r="N2" s="32"/>
      <c r="O2" s="33"/>
      <c r="P2" s="34"/>
      <c r="Q2" s="33"/>
    </row>
    <row r="3" spans="1:17" x14ac:dyDescent="0.25">
      <c r="A3" s="35" t="s">
        <v>273</v>
      </c>
      <c r="B3" s="35"/>
      <c r="C3" s="217"/>
      <c r="D3" s="218"/>
      <c r="E3" s="218"/>
      <c r="F3" s="218"/>
      <c r="G3" s="218"/>
      <c r="H3" s="218"/>
      <c r="I3" s="218"/>
      <c r="J3" s="218"/>
      <c r="K3" s="219"/>
      <c r="L3" s="32"/>
      <c r="M3" s="32"/>
      <c r="N3" s="32"/>
      <c r="O3" s="33"/>
      <c r="P3" s="34"/>
      <c r="Q3" s="33"/>
    </row>
    <row r="4" spans="1:17" x14ac:dyDescent="0.25">
      <c r="A4" s="36"/>
      <c r="B4" s="37"/>
      <c r="C4" s="37"/>
      <c r="D4" s="38"/>
      <c r="E4" s="38"/>
      <c r="F4" s="38"/>
      <c r="G4" s="16"/>
      <c r="H4" s="32"/>
      <c r="I4" s="166"/>
      <c r="J4" s="32"/>
      <c r="K4" s="32"/>
      <c r="L4" s="32"/>
      <c r="M4" s="32"/>
      <c r="N4" s="32"/>
      <c r="O4" s="33"/>
      <c r="P4" s="34"/>
      <c r="Q4" s="33"/>
    </row>
    <row r="5" spans="1:17" ht="24.75" customHeight="1" x14ac:dyDescent="0.25">
      <c r="A5" s="28" t="s">
        <v>307</v>
      </c>
      <c r="B5" s="37"/>
      <c r="C5" s="37"/>
      <c r="D5" s="38"/>
      <c r="E5" s="38"/>
      <c r="F5" s="38"/>
      <c r="G5" s="16"/>
      <c r="H5" s="32"/>
      <c r="I5" s="166"/>
      <c r="J5" s="32"/>
      <c r="K5" s="204" t="s">
        <v>341</v>
      </c>
      <c r="L5" s="204"/>
      <c r="M5" s="204"/>
      <c r="N5" s="204"/>
      <c r="O5" s="33"/>
      <c r="P5" s="34"/>
      <c r="Q5" s="33"/>
    </row>
    <row r="6" spans="1:17" x14ac:dyDescent="0.25">
      <c r="A6" s="28" t="s">
        <v>308</v>
      </c>
      <c r="B6" s="37"/>
      <c r="C6" s="37"/>
      <c r="D6" s="30"/>
      <c r="E6" s="38"/>
      <c r="F6" s="38"/>
      <c r="G6" s="16"/>
      <c r="H6" s="32"/>
      <c r="I6" s="166"/>
      <c r="J6" s="32"/>
      <c r="K6" s="204"/>
      <c r="L6" s="204"/>
      <c r="M6" s="204"/>
      <c r="N6" s="204"/>
      <c r="O6" s="33"/>
      <c r="P6" s="34"/>
      <c r="Q6" s="33"/>
    </row>
    <row r="7" spans="1:17" x14ac:dyDescent="0.25">
      <c r="A7" s="220"/>
      <c r="B7" s="220"/>
      <c r="C7" s="220"/>
      <c r="D7" s="220"/>
      <c r="E7" s="220"/>
      <c r="F7" s="39"/>
      <c r="G7" s="40"/>
      <c r="H7" s="221" t="s">
        <v>274</v>
      </c>
      <c r="I7" s="222"/>
      <c r="J7" s="222"/>
      <c r="K7" s="222"/>
      <c r="L7" s="222"/>
      <c r="M7" s="222"/>
      <c r="N7" s="41"/>
      <c r="O7" s="42"/>
      <c r="P7" s="43"/>
      <c r="Q7" s="33"/>
    </row>
    <row r="8" spans="1:17" s="45" customFormat="1" ht="13.5" thickBot="1" x14ac:dyDescent="0.25">
      <c r="A8" s="167" t="s">
        <v>275</v>
      </c>
      <c r="B8" s="44" t="s">
        <v>276</v>
      </c>
      <c r="C8" s="45" t="s">
        <v>277</v>
      </c>
      <c r="D8" s="44" t="s">
        <v>278</v>
      </c>
      <c r="E8" s="45" t="s">
        <v>279</v>
      </c>
      <c r="F8" s="45" t="s">
        <v>280</v>
      </c>
      <c r="G8" s="46" t="s">
        <v>281</v>
      </c>
      <c r="H8" s="47" t="s">
        <v>282</v>
      </c>
      <c r="I8" s="48" t="s">
        <v>283</v>
      </c>
      <c r="J8" s="49" t="s">
        <v>284</v>
      </c>
      <c r="K8" s="49" t="s">
        <v>285</v>
      </c>
      <c r="L8" s="49" t="s">
        <v>286</v>
      </c>
      <c r="M8" s="49" t="s">
        <v>287</v>
      </c>
      <c r="N8" s="50" t="s">
        <v>288</v>
      </c>
      <c r="O8" s="47" t="s">
        <v>289</v>
      </c>
      <c r="P8" s="49" t="s">
        <v>290</v>
      </c>
      <c r="Q8" s="51"/>
    </row>
    <row r="9" spans="1:17" ht="44.25" customHeight="1" x14ac:dyDescent="0.25">
      <c r="A9" s="223" t="s">
        <v>305</v>
      </c>
      <c r="B9" s="224"/>
      <c r="C9" s="224"/>
      <c r="D9" s="224"/>
      <c r="E9" s="224"/>
      <c r="F9" s="224"/>
      <c r="H9" s="225" t="s">
        <v>291</v>
      </c>
      <c r="I9" s="226"/>
      <c r="J9" s="226"/>
      <c r="K9" s="227"/>
      <c r="L9" s="225" t="s">
        <v>292</v>
      </c>
      <c r="M9" s="226"/>
      <c r="N9" s="227"/>
      <c r="P9" s="52" t="s">
        <v>293</v>
      </c>
      <c r="Q9" s="33"/>
    </row>
    <row r="10" spans="1:17" ht="22.5" x14ac:dyDescent="0.25">
      <c r="A10" s="72" t="s">
        <v>0</v>
      </c>
      <c r="B10" s="73" t="s">
        <v>311</v>
      </c>
      <c r="C10" s="73" t="s">
        <v>312</v>
      </c>
      <c r="D10" s="74" t="s">
        <v>193</v>
      </c>
      <c r="E10" s="75" t="s">
        <v>210</v>
      </c>
      <c r="F10" s="76" t="s">
        <v>294</v>
      </c>
      <c r="H10" s="55" t="s">
        <v>295</v>
      </c>
      <c r="I10" s="56" t="s">
        <v>296</v>
      </c>
      <c r="J10" s="57" t="s">
        <v>297</v>
      </c>
      <c r="K10" s="57" t="s">
        <v>298</v>
      </c>
      <c r="L10" s="57" t="s">
        <v>295</v>
      </c>
      <c r="M10" s="57" t="s">
        <v>297</v>
      </c>
      <c r="N10" s="57" t="s">
        <v>298</v>
      </c>
      <c r="P10" s="58" t="s">
        <v>299</v>
      </c>
    </row>
    <row r="11" spans="1:17" s="64" customFormat="1" ht="11.25" x14ac:dyDescent="0.25">
      <c r="A11" s="169" t="s">
        <v>275</v>
      </c>
      <c r="B11" s="59" t="s">
        <v>276</v>
      </c>
      <c r="C11" s="60" t="s">
        <v>277</v>
      </c>
      <c r="D11" s="59" t="s">
        <v>278</v>
      </c>
      <c r="E11" s="60" t="s">
        <v>279</v>
      </c>
      <c r="F11" s="60" t="s">
        <v>280</v>
      </c>
      <c r="G11" s="61" t="s">
        <v>281</v>
      </c>
      <c r="H11" s="62" t="s">
        <v>282</v>
      </c>
      <c r="I11" s="63" t="s">
        <v>283</v>
      </c>
      <c r="J11" s="63" t="s">
        <v>300</v>
      </c>
      <c r="K11" s="63" t="s">
        <v>301</v>
      </c>
      <c r="L11" s="63" t="s">
        <v>302</v>
      </c>
      <c r="M11" s="63" t="s">
        <v>303</v>
      </c>
      <c r="N11" s="63" t="s">
        <v>304</v>
      </c>
    </row>
    <row r="12" spans="1:17" s="67" customFormat="1" x14ac:dyDescent="0.25">
      <c r="A12" s="168"/>
      <c r="B12" s="66"/>
      <c r="C12" s="66"/>
      <c r="D12" s="65"/>
      <c r="E12" s="65"/>
      <c r="F12" s="65"/>
      <c r="H12" s="68"/>
      <c r="I12" s="69"/>
      <c r="J12" s="70"/>
      <c r="K12" s="70"/>
      <c r="L12" s="70"/>
      <c r="M12" s="70"/>
      <c r="N12" s="70"/>
      <c r="P12" s="71"/>
    </row>
    <row r="13" spans="1:17" s="148" customFormat="1" x14ac:dyDescent="0.25">
      <c r="A13" s="228" t="s">
        <v>212</v>
      </c>
      <c r="B13" s="228"/>
      <c r="C13" s="228"/>
      <c r="D13" s="228"/>
      <c r="E13" s="157"/>
      <c r="F13" s="157"/>
      <c r="G13" s="150"/>
      <c r="H13" s="150"/>
      <c r="I13" s="150"/>
    </row>
    <row r="14" spans="1:17" ht="22.5" x14ac:dyDescent="0.25">
      <c r="A14" s="134">
        <v>1</v>
      </c>
      <c r="B14" s="79" t="s">
        <v>1</v>
      </c>
      <c r="C14" s="85" t="s">
        <v>64</v>
      </c>
      <c r="D14" s="80" t="s">
        <v>194</v>
      </c>
      <c r="E14" s="81" t="s">
        <v>194</v>
      </c>
      <c r="F14" s="82">
        <v>46</v>
      </c>
      <c r="H14" s="135"/>
      <c r="I14" s="136"/>
      <c r="J14" s="137">
        <f t="shared" ref="J14:J15" si="0">H14/100*I14</f>
        <v>0</v>
      </c>
      <c r="K14" s="138">
        <f t="shared" ref="K14:K15" si="1">H14+J14</f>
        <v>0</v>
      </c>
      <c r="L14" s="138">
        <f t="shared" ref="L14:L15" si="2">F14*H14</f>
        <v>0</v>
      </c>
      <c r="M14" s="138">
        <f t="shared" ref="M14:M15" si="3">L14/100*I14</f>
        <v>0</v>
      </c>
      <c r="N14" s="138">
        <f t="shared" ref="N14:N15" si="4">L14+M14</f>
        <v>0</v>
      </c>
      <c r="P14" s="139"/>
    </row>
    <row r="15" spans="1:17" x14ac:dyDescent="0.25">
      <c r="A15" s="134">
        <v>2</v>
      </c>
      <c r="B15" s="83" t="s">
        <v>2</v>
      </c>
      <c r="C15" s="84" t="s">
        <v>65</v>
      </c>
      <c r="D15" s="82" t="s">
        <v>194</v>
      </c>
      <c r="E15" s="81" t="s">
        <v>194</v>
      </c>
      <c r="F15" s="82">
        <v>40</v>
      </c>
      <c r="H15" s="135"/>
      <c r="I15" s="136"/>
      <c r="J15" s="137">
        <f t="shared" si="0"/>
        <v>0</v>
      </c>
      <c r="K15" s="138">
        <f t="shared" si="1"/>
        <v>0</v>
      </c>
      <c r="L15" s="138">
        <f t="shared" si="2"/>
        <v>0</v>
      </c>
      <c r="M15" s="138">
        <f t="shared" si="3"/>
        <v>0</v>
      </c>
      <c r="N15" s="138">
        <f t="shared" si="4"/>
        <v>0</v>
      </c>
      <c r="P15" s="139"/>
    </row>
    <row r="16" spans="1:17" x14ac:dyDescent="0.25">
      <c r="A16" s="134">
        <v>3</v>
      </c>
      <c r="B16" s="83" t="s">
        <v>2</v>
      </c>
      <c r="C16" s="84" t="s">
        <v>66</v>
      </c>
      <c r="D16" s="82" t="s">
        <v>194</v>
      </c>
      <c r="E16" s="81" t="s">
        <v>194</v>
      </c>
      <c r="F16" s="82">
        <v>20</v>
      </c>
      <c r="H16" s="135"/>
      <c r="I16" s="136"/>
      <c r="J16" s="137">
        <f t="shared" ref="J16:J78" si="5">H16/100*I16</f>
        <v>0</v>
      </c>
      <c r="K16" s="138">
        <f t="shared" ref="K16:K78" si="6">H16+J16</f>
        <v>0</v>
      </c>
      <c r="L16" s="138">
        <f t="shared" ref="L16:L78" si="7">F16*H16</f>
        <v>0</v>
      </c>
      <c r="M16" s="138">
        <f t="shared" ref="M16:M78" si="8">L16/100*I16</f>
        <v>0</v>
      </c>
      <c r="N16" s="138">
        <f t="shared" ref="N16:N78" si="9">L16+M16</f>
        <v>0</v>
      </c>
      <c r="P16" s="139"/>
    </row>
    <row r="17" spans="1:16" x14ac:dyDescent="0.25">
      <c r="A17" s="134">
        <v>4</v>
      </c>
      <c r="B17" s="79" t="s">
        <v>3</v>
      </c>
      <c r="C17" s="84" t="s">
        <v>67</v>
      </c>
      <c r="D17" s="82" t="s">
        <v>194</v>
      </c>
      <c r="E17" s="81" t="s">
        <v>194</v>
      </c>
      <c r="F17" s="82">
        <v>12</v>
      </c>
      <c r="H17" s="135"/>
      <c r="I17" s="136"/>
      <c r="J17" s="137">
        <f t="shared" si="5"/>
        <v>0</v>
      </c>
      <c r="K17" s="138">
        <f t="shared" si="6"/>
        <v>0</v>
      </c>
      <c r="L17" s="138">
        <f t="shared" si="7"/>
        <v>0</v>
      </c>
      <c r="M17" s="138">
        <f t="shared" si="8"/>
        <v>0</v>
      </c>
      <c r="N17" s="138">
        <f t="shared" si="9"/>
        <v>0</v>
      </c>
      <c r="P17" s="139"/>
    </row>
    <row r="18" spans="1:16" x14ac:dyDescent="0.25">
      <c r="A18" s="134">
        <v>5</v>
      </c>
      <c r="B18" s="79" t="s">
        <v>4</v>
      </c>
      <c r="C18" s="84" t="s">
        <v>68</v>
      </c>
      <c r="D18" s="82" t="s">
        <v>194</v>
      </c>
      <c r="E18" s="81" t="s">
        <v>194</v>
      </c>
      <c r="F18" s="82">
        <v>12</v>
      </c>
      <c r="H18" s="135"/>
      <c r="I18" s="136"/>
      <c r="J18" s="137">
        <f t="shared" si="5"/>
        <v>0</v>
      </c>
      <c r="K18" s="138">
        <f t="shared" si="6"/>
        <v>0</v>
      </c>
      <c r="L18" s="138">
        <f t="shared" si="7"/>
        <v>0</v>
      </c>
      <c r="M18" s="138">
        <f t="shared" si="8"/>
        <v>0</v>
      </c>
      <c r="N18" s="138">
        <f t="shared" si="9"/>
        <v>0</v>
      </c>
      <c r="P18" s="139"/>
    </row>
    <row r="19" spans="1:16" x14ac:dyDescent="0.25">
      <c r="A19" s="134">
        <v>6</v>
      </c>
      <c r="B19" s="79" t="s">
        <v>5</v>
      </c>
      <c r="C19" s="84" t="s">
        <v>69</v>
      </c>
      <c r="D19" s="82" t="s">
        <v>194</v>
      </c>
      <c r="E19" s="81" t="s">
        <v>194</v>
      </c>
      <c r="F19" s="82">
        <v>12</v>
      </c>
      <c r="H19" s="135"/>
      <c r="I19" s="136"/>
      <c r="J19" s="137">
        <f t="shared" si="5"/>
        <v>0</v>
      </c>
      <c r="K19" s="138">
        <f t="shared" si="6"/>
        <v>0</v>
      </c>
      <c r="L19" s="138">
        <f t="shared" si="7"/>
        <v>0</v>
      </c>
      <c r="M19" s="138">
        <f t="shared" si="8"/>
        <v>0</v>
      </c>
      <c r="N19" s="138">
        <f t="shared" si="9"/>
        <v>0</v>
      </c>
      <c r="P19" s="139"/>
    </row>
    <row r="20" spans="1:16" ht="33.75" x14ac:dyDescent="0.25">
      <c r="A20" s="134">
        <v>7</v>
      </c>
      <c r="B20" s="83" t="s">
        <v>6</v>
      </c>
      <c r="C20" s="85" t="s">
        <v>70</v>
      </c>
      <c r="D20" s="82" t="s">
        <v>194</v>
      </c>
      <c r="E20" s="81" t="s">
        <v>194</v>
      </c>
      <c r="F20" s="82">
        <v>3</v>
      </c>
      <c r="H20" s="135"/>
      <c r="I20" s="136"/>
      <c r="J20" s="137">
        <f t="shared" si="5"/>
        <v>0</v>
      </c>
      <c r="K20" s="138">
        <f t="shared" si="6"/>
        <v>0</v>
      </c>
      <c r="L20" s="138">
        <f t="shared" si="7"/>
        <v>0</v>
      </c>
      <c r="M20" s="138">
        <f t="shared" si="8"/>
        <v>0</v>
      </c>
      <c r="N20" s="138">
        <f t="shared" si="9"/>
        <v>0</v>
      </c>
      <c r="P20" s="139"/>
    </row>
    <row r="21" spans="1:16" ht="22.5" x14ac:dyDescent="0.25">
      <c r="A21" s="134">
        <v>8</v>
      </c>
      <c r="B21" s="86" t="s">
        <v>7</v>
      </c>
      <c r="C21" s="85" t="s">
        <v>71</v>
      </c>
      <c r="D21" s="82" t="s">
        <v>194</v>
      </c>
      <c r="E21" s="81" t="s">
        <v>194</v>
      </c>
      <c r="F21" s="82">
        <v>2</v>
      </c>
      <c r="H21" s="135"/>
      <c r="I21" s="136"/>
      <c r="J21" s="137">
        <f t="shared" si="5"/>
        <v>0</v>
      </c>
      <c r="K21" s="138">
        <f t="shared" si="6"/>
        <v>0</v>
      </c>
      <c r="L21" s="138">
        <f t="shared" si="7"/>
        <v>0</v>
      </c>
      <c r="M21" s="138">
        <f t="shared" si="8"/>
        <v>0</v>
      </c>
      <c r="N21" s="138">
        <f t="shared" si="9"/>
        <v>0</v>
      </c>
      <c r="P21" s="139"/>
    </row>
    <row r="22" spans="1:16" s="148" customFormat="1" x14ac:dyDescent="0.25">
      <c r="A22" s="211" t="s">
        <v>213</v>
      </c>
      <c r="B22" s="211"/>
      <c r="C22" s="211"/>
      <c r="D22" s="211"/>
      <c r="E22" s="150"/>
      <c r="F22" s="150"/>
      <c r="G22" s="150"/>
      <c r="H22" s="150"/>
      <c r="I22" s="150"/>
    </row>
    <row r="23" spans="1:16" x14ac:dyDescent="0.25">
      <c r="A23" s="134">
        <v>9</v>
      </c>
      <c r="B23" s="18" t="s">
        <v>8</v>
      </c>
      <c r="C23" s="2" t="s">
        <v>72</v>
      </c>
      <c r="D23" s="7" t="s">
        <v>194</v>
      </c>
      <c r="E23" s="12" t="s">
        <v>194</v>
      </c>
      <c r="F23" s="7">
        <v>1</v>
      </c>
      <c r="H23" s="135"/>
      <c r="I23" s="136"/>
      <c r="J23" s="137">
        <f t="shared" si="5"/>
        <v>0</v>
      </c>
      <c r="K23" s="138">
        <f t="shared" si="6"/>
        <v>0</v>
      </c>
      <c r="L23" s="138">
        <f t="shared" si="7"/>
        <v>0</v>
      </c>
      <c r="M23" s="138">
        <f t="shared" si="8"/>
        <v>0</v>
      </c>
      <c r="N23" s="138">
        <f t="shared" si="9"/>
        <v>0</v>
      </c>
      <c r="P23" s="139"/>
    </row>
    <row r="24" spans="1:16" x14ac:dyDescent="0.25">
      <c r="A24" s="134">
        <v>10</v>
      </c>
      <c r="B24" s="18" t="s">
        <v>8</v>
      </c>
      <c r="C24" s="2" t="s">
        <v>73</v>
      </c>
      <c r="D24" s="7" t="s">
        <v>194</v>
      </c>
      <c r="E24" s="12" t="s">
        <v>194</v>
      </c>
      <c r="F24" s="7">
        <v>1</v>
      </c>
      <c r="H24" s="135"/>
      <c r="I24" s="136"/>
      <c r="J24" s="137">
        <f t="shared" si="5"/>
        <v>0</v>
      </c>
      <c r="K24" s="138">
        <f t="shared" si="6"/>
        <v>0</v>
      </c>
      <c r="L24" s="138">
        <f t="shared" si="7"/>
        <v>0</v>
      </c>
      <c r="M24" s="138">
        <f t="shared" si="8"/>
        <v>0</v>
      </c>
      <c r="N24" s="138">
        <f t="shared" si="9"/>
        <v>0</v>
      </c>
      <c r="P24" s="139"/>
    </row>
    <row r="25" spans="1:16" ht="22.5" x14ac:dyDescent="0.25">
      <c r="A25" s="134">
        <v>11</v>
      </c>
      <c r="B25" s="17" t="s">
        <v>9</v>
      </c>
      <c r="C25" s="3" t="s">
        <v>227</v>
      </c>
      <c r="D25" s="6" t="s">
        <v>194</v>
      </c>
      <c r="E25" s="229" t="s">
        <v>194</v>
      </c>
      <c r="F25" s="203">
        <v>34</v>
      </c>
      <c r="H25" s="135"/>
      <c r="I25" s="136"/>
      <c r="J25" s="137">
        <f t="shared" si="5"/>
        <v>0</v>
      </c>
      <c r="K25" s="138">
        <f t="shared" si="6"/>
        <v>0</v>
      </c>
      <c r="L25" s="138">
        <f t="shared" si="7"/>
        <v>0</v>
      </c>
      <c r="M25" s="138">
        <f t="shared" si="8"/>
        <v>0</v>
      </c>
      <c r="N25" s="138">
        <f t="shared" si="9"/>
        <v>0</v>
      </c>
      <c r="P25" s="139"/>
    </row>
    <row r="26" spans="1:16" ht="22.5" x14ac:dyDescent="0.25">
      <c r="A26" s="134">
        <v>12</v>
      </c>
      <c r="B26" s="17" t="s">
        <v>10</v>
      </c>
      <c r="C26" s="3" t="s">
        <v>228</v>
      </c>
      <c r="D26" s="6" t="s">
        <v>194</v>
      </c>
      <c r="E26" s="229" t="s">
        <v>194</v>
      </c>
      <c r="F26" s="203">
        <v>34</v>
      </c>
      <c r="H26" s="135"/>
      <c r="I26" s="136"/>
      <c r="J26" s="137">
        <f t="shared" si="5"/>
        <v>0</v>
      </c>
      <c r="K26" s="138">
        <f t="shared" si="6"/>
        <v>0</v>
      </c>
      <c r="L26" s="138">
        <f t="shared" si="7"/>
        <v>0</v>
      </c>
      <c r="M26" s="138">
        <f t="shared" si="8"/>
        <v>0</v>
      </c>
      <c r="N26" s="138">
        <f t="shared" si="9"/>
        <v>0</v>
      </c>
      <c r="P26" s="139"/>
    </row>
    <row r="27" spans="1:16" ht="22.5" x14ac:dyDescent="0.25">
      <c r="A27" s="134">
        <v>13</v>
      </c>
      <c r="B27" s="17" t="s">
        <v>10</v>
      </c>
      <c r="C27" s="3" t="s">
        <v>229</v>
      </c>
      <c r="D27" s="6" t="s">
        <v>194</v>
      </c>
      <c r="E27" s="229" t="s">
        <v>194</v>
      </c>
      <c r="F27" s="203">
        <v>32</v>
      </c>
      <c r="H27" s="135"/>
      <c r="I27" s="136"/>
      <c r="J27" s="137">
        <f t="shared" si="5"/>
        <v>0</v>
      </c>
      <c r="K27" s="138">
        <f t="shared" si="6"/>
        <v>0</v>
      </c>
      <c r="L27" s="138">
        <f t="shared" si="7"/>
        <v>0</v>
      </c>
      <c r="M27" s="138">
        <f t="shared" si="8"/>
        <v>0</v>
      </c>
      <c r="N27" s="138">
        <f t="shared" si="9"/>
        <v>0</v>
      </c>
      <c r="P27" s="139"/>
    </row>
    <row r="28" spans="1:16" ht="33.75" x14ac:dyDescent="0.25">
      <c r="A28" s="134">
        <v>14</v>
      </c>
      <c r="B28" s="19" t="s">
        <v>11</v>
      </c>
      <c r="C28" s="158" t="s">
        <v>230</v>
      </c>
      <c r="D28" s="8" t="s">
        <v>195</v>
      </c>
      <c r="E28" s="230" t="s">
        <v>194</v>
      </c>
      <c r="F28" s="231">
        <v>21</v>
      </c>
      <c r="H28" s="135"/>
      <c r="I28" s="136"/>
      <c r="J28" s="137">
        <f t="shared" si="5"/>
        <v>0</v>
      </c>
      <c r="K28" s="138">
        <f t="shared" si="6"/>
        <v>0</v>
      </c>
      <c r="L28" s="138">
        <f t="shared" si="7"/>
        <v>0</v>
      </c>
      <c r="M28" s="138">
        <f t="shared" si="8"/>
        <v>0</v>
      </c>
      <c r="N28" s="138">
        <f t="shared" si="9"/>
        <v>0</v>
      </c>
      <c r="P28" s="139"/>
    </row>
    <row r="29" spans="1:16" ht="22.5" x14ac:dyDescent="0.25">
      <c r="A29" s="134">
        <v>15</v>
      </c>
      <c r="B29" s="19" t="s">
        <v>11</v>
      </c>
      <c r="C29" s="158" t="s">
        <v>231</v>
      </c>
      <c r="D29" s="8" t="s">
        <v>195</v>
      </c>
      <c r="E29" s="230" t="s">
        <v>194</v>
      </c>
      <c r="F29" s="231">
        <v>9</v>
      </c>
      <c r="H29" s="135"/>
      <c r="I29" s="136"/>
      <c r="J29" s="137">
        <f t="shared" si="5"/>
        <v>0</v>
      </c>
      <c r="K29" s="138">
        <f t="shared" si="6"/>
        <v>0</v>
      </c>
      <c r="L29" s="138">
        <f t="shared" si="7"/>
        <v>0</v>
      </c>
      <c r="M29" s="138">
        <f t="shared" si="8"/>
        <v>0</v>
      </c>
      <c r="N29" s="138">
        <f t="shared" si="9"/>
        <v>0</v>
      </c>
      <c r="P29" s="139"/>
    </row>
    <row r="30" spans="1:16" ht="22.5" x14ac:dyDescent="0.25">
      <c r="A30" s="134">
        <v>16</v>
      </c>
      <c r="B30" s="19" t="s">
        <v>11</v>
      </c>
      <c r="C30" s="158" t="s">
        <v>232</v>
      </c>
      <c r="D30" s="8" t="s">
        <v>195</v>
      </c>
      <c r="E30" s="230" t="s">
        <v>194</v>
      </c>
      <c r="F30" s="231">
        <v>11</v>
      </c>
      <c r="H30" s="135"/>
      <c r="I30" s="136"/>
      <c r="J30" s="137">
        <f t="shared" si="5"/>
        <v>0</v>
      </c>
      <c r="K30" s="138">
        <f t="shared" si="6"/>
        <v>0</v>
      </c>
      <c r="L30" s="138">
        <f t="shared" si="7"/>
        <v>0</v>
      </c>
      <c r="M30" s="138">
        <f t="shared" si="8"/>
        <v>0</v>
      </c>
      <c r="N30" s="138">
        <f t="shared" si="9"/>
        <v>0</v>
      </c>
      <c r="P30" s="139"/>
    </row>
    <row r="31" spans="1:16" ht="22.5" x14ac:dyDescent="0.25">
      <c r="A31" s="134">
        <v>17</v>
      </c>
      <c r="B31" s="19" t="s">
        <v>11</v>
      </c>
      <c r="C31" s="158" t="s">
        <v>233</v>
      </c>
      <c r="D31" s="8" t="s">
        <v>195</v>
      </c>
      <c r="E31" s="230" t="s">
        <v>194</v>
      </c>
      <c r="F31" s="231">
        <v>9</v>
      </c>
      <c r="H31" s="135"/>
      <c r="I31" s="136"/>
      <c r="J31" s="137">
        <f t="shared" si="5"/>
        <v>0</v>
      </c>
      <c r="K31" s="138">
        <f t="shared" si="6"/>
        <v>0</v>
      </c>
      <c r="L31" s="138">
        <f t="shared" si="7"/>
        <v>0</v>
      </c>
      <c r="M31" s="138">
        <f t="shared" si="8"/>
        <v>0</v>
      </c>
      <c r="N31" s="138">
        <f t="shared" si="9"/>
        <v>0</v>
      </c>
      <c r="P31" s="139"/>
    </row>
    <row r="32" spans="1:16" ht="33.75" x14ac:dyDescent="0.25">
      <c r="A32" s="134">
        <v>18</v>
      </c>
      <c r="B32" s="19" t="s">
        <v>11</v>
      </c>
      <c r="C32" s="158" t="s">
        <v>234</v>
      </c>
      <c r="D32" s="8" t="s">
        <v>195</v>
      </c>
      <c r="E32" s="230" t="s">
        <v>194</v>
      </c>
      <c r="F32" s="231">
        <v>7</v>
      </c>
      <c r="H32" s="135"/>
      <c r="I32" s="136"/>
      <c r="J32" s="137">
        <f t="shared" si="5"/>
        <v>0</v>
      </c>
      <c r="K32" s="138">
        <f t="shared" si="6"/>
        <v>0</v>
      </c>
      <c r="L32" s="138">
        <f t="shared" si="7"/>
        <v>0</v>
      </c>
      <c r="M32" s="138">
        <f t="shared" si="8"/>
        <v>0</v>
      </c>
      <c r="N32" s="138">
        <f t="shared" si="9"/>
        <v>0</v>
      </c>
      <c r="P32" s="139"/>
    </row>
    <row r="33" spans="1:16" ht="22.5" x14ac:dyDescent="0.25">
      <c r="A33" s="134">
        <v>19</v>
      </c>
      <c r="B33" s="19" t="s">
        <v>11</v>
      </c>
      <c r="C33" s="158" t="s">
        <v>235</v>
      </c>
      <c r="D33" s="8" t="s">
        <v>195</v>
      </c>
      <c r="E33" s="230" t="s">
        <v>194</v>
      </c>
      <c r="F33" s="231">
        <v>7</v>
      </c>
      <c r="H33" s="135"/>
      <c r="I33" s="136"/>
      <c r="J33" s="137">
        <f t="shared" si="5"/>
        <v>0</v>
      </c>
      <c r="K33" s="138">
        <f t="shared" si="6"/>
        <v>0</v>
      </c>
      <c r="L33" s="138">
        <f t="shared" si="7"/>
        <v>0</v>
      </c>
      <c r="M33" s="138">
        <f t="shared" si="8"/>
        <v>0</v>
      </c>
      <c r="N33" s="138">
        <f t="shared" si="9"/>
        <v>0</v>
      </c>
      <c r="P33" s="139"/>
    </row>
    <row r="34" spans="1:16" ht="22.5" x14ac:dyDescent="0.25">
      <c r="A34" s="134">
        <v>20</v>
      </c>
      <c r="B34" s="19" t="s">
        <v>11</v>
      </c>
      <c r="C34" s="158" t="s">
        <v>236</v>
      </c>
      <c r="D34" s="8" t="s">
        <v>195</v>
      </c>
      <c r="E34" s="13" t="s">
        <v>194</v>
      </c>
      <c r="F34" s="11">
        <v>9</v>
      </c>
      <c r="H34" s="135"/>
      <c r="I34" s="136"/>
      <c r="J34" s="137">
        <f t="shared" si="5"/>
        <v>0</v>
      </c>
      <c r="K34" s="138">
        <f t="shared" si="6"/>
        <v>0</v>
      </c>
      <c r="L34" s="138">
        <f t="shared" si="7"/>
        <v>0</v>
      </c>
      <c r="M34" s="138">
        <f t="shared" si="8"/>
        <v>0</v>
      </c>
      <c r="N34" s="138">
        <f t="shared" si="9"/>
        <v>0</v>
      </c>
      <c r="P34" s="139"/>
    </row>
    <row r="35" spans="1:16" ht="33.75" x14ac:dyDescent="0.25">
      <c r="A35" s="134">
        <v>21</v>
      </c>
      <c r="B35" s="19" t="s">
        <v>11</v>
      </c>
      <c r="C35" s="158" t="s">
        <v>237</v>
      </c>
      <c r="D35" s="8" t="s">
        <v>195</v>
      </c>
      <c r="E35" s="13" t="s">
        <v>194</v>
      </c>
      <c r="F35" s="11">
        <v>7</v>
      </c>
      <c r="H35" s="135"/>
      <c r="I35" s="136"/>
      <c r="J35" s="137">
        <f>H35/100*I35</f>
        <v>0</v>
      </c>
      <c r="K35" s="138">
        <f t="shared" si="6"/>
        <v>0</v>
      </c>
      <c r="L35" s="138">
        <f t="shared" si="7"/>
        <v>0</v>
      </c>
      <c r="M35" s="138">
        <f t="shared" si="8"/>
        <v>0</v>
      </c>
      <c r="N35" s="138">
        <f t="shared" si="9"/>
        <v>0</v>
      </c>
      <c r="P35" s="139"/>
    </row>
    <row r="36" spans="1:16" ht="22.5" x14ac:dyDescent="0.25">
      <c r="A36" s="134">
        <v>22</v>
      </c>
      <c r="B36" s="19" t="s">
        <v>11</v>
      </c>
      <c r="C36" s="158" t="s">
        <v>238</v>
      </c>
      <c r="D36" s="8" t="s">
        <v>195</v>
      </c>
      <c r="E36" s="13" t="s">
        <v>194</v>
      </c>
      <c r="F36" s="11">
        <v>10</v>
      </c>
      <c r="H36" s="135"/>
      <c r="I36" s="136"/>
      <c r="J36" s="137">
        <f t="shared" si="5"/>
        <v>0</v>
      </c>
      <c r="K36" s="138">
        <f t="shared" si="6"/>
        <v>0</v>
      </c>
      <c r="L36" s="138">
        <f t="shared" si="7"/>
        <v>0</v>
      </c>
      <c r="M36" s="138">
        <f t="shared" si="8"/>
        <v>0</v>
      </c>
      <c r="N36" s="138">
        <f t="shared" si="9"/>
        <v>0</v>
      </c>
      <c r="P36" s="139"/>
    </row>
    <row r="37" spans="1:16" ht="22.5" x14ac:dyDescent="0.25">
      <c r="A37" s="134">
        <v>23</v>
      </c>
      <c r="B37" s="19" t="s">
        <v>11</v>
      </c>
      <c r="C37" s="158" t="s">
        <v>239</v>
      </c>
      <c r="D37" s="8" t="s">
        <v>195</v>
      </c>
      <c r="E37" s="13" t="s">
        <v>194</v>
      </c>
      <c r="F37" s="231">
        <v>10</v>
      </c>
      <c r="H37" s="135"/>
      <c r="I37" s="136"/>
      <c r="J37" s="137">
        <f t="shared" si="5"/>
        <v>0</v>
      </c>
      <c r="K37" s="138">
        <f t="shared" si="6"/>
        <v>0</v>
      </c>
      <c r="L37" s="138">
        <f t="shared" si="7"/>
        <v>0</v>
      </c>
      <c r="M37" s="138">
        <f t="shared" si="8"/>
        <v>0</v>
      </c>
      <c r="N37" s="138">
        <f t="shared" si="9"/>
        <v>0</v>
      </c>
      <c r="P37" s="139"/>
    </row>
    <row r="38" spans="1:16" ht="22.5" x14ac:dyDescent="0.25">
      <c r="A38" s="134">
        <v>24</v>
      </c>
      <c r="B38" s="19" t="s">
        <v>11</v>
      </c>
      <c r="C38" s="158" t="s">
        <v>240</v>
      </c>
      <c r="D38" s="8" t="s">
        <v>195</v>
      </c>
      <c r="E38" s="13" t="s">
        <v>194</v>
      </c>
      <c r="F38" s="231">
        <v>11</v>
      </c>
      <c r="H38" s="135"/>
      <c r="I38" s="136"/>
      <c r="J38" s="137">
        <f t="shared" si="5"/>
        <v>0</v>
      </c>
      <c r="K38" s="138">
        <f t="shared" si="6"/>
        <v>0</v>
      </c>
      <c r="L38" s="138">
        <f t="shared" si="7"/>
        <v>0</v>
      </c>
      <c r="M38" s="138">
        <f t="shared" si="8"/>
        <v>0</v>
      </c>
      <c r="N38" s="138">
        <f t="shared" si="9"/>
        <v>0</v>
      </c>
      <c r="P38" s="139"/>
    </row>
    <row r="39" spans="1:16" ht="33.75" x14ac:dyDescent="0.25">
      <c r="A39" s="134">
        <v>25</v>
      </c>
      <c r="B39" s="19" t="s">
        <v>11</v>
      </c>
      <c r="C39" s="158" t="s">
        <v>241</v>
      </c>
      <c r="D39" s="8" t="s">
        <v>195</v>
      </c>
      <c r="E39" s="13" t="s">
        <v>194</v>
      </c>
      <c r="F39" s="231">
        <v>11</v>
      </c>
      <c r="H39" s="135"/>
      <c r="I39" s="136"/>
      <c r="J39" s="137">
        <f t="shared" si="5"/>
        <v>0</v>
      </c>
      <c r="K39" s="138">
        <f t="shared" si="6"/>
        <v>0</v>
      </c>
      <c r="L39" s="138">
        <f t="shared" si="7"/>
        <v>0</v>
      </c>
      <c r="M39" s="138">
        <f t="shared" si="8"/>
        <v>0</v>
      </c>
      <c r="N39" s="138">
        <f t="shared" si="9"/>
        <v>0</v>
      </c>
      <c r="P39" s="139"/>
    </row>
    <row r="40" spans="1:16" ht="22.5" x14ac:dyDescent="0.25">
      <c r="A40" s="134">
        <v>26</v>
      </c>
      <c r="B40" s="19" t="s">
        <v>11</v>
      </c>
      <c r="C40" s="158" t="s">
        <v>242</v>
      </c>
      <c r="D40" s="8" t="s">
        <v>195</v>
      </c>
      <c r="E40" s="13" t="s">
        <v>194</v>
      </c>
      <c r="F40" s="231">
        <v>9</v>
      </c>
      <c r="H40" s="135"/>
      <c r="I40" s="136"/>
      <c r="J40" s="137">
        <f t="shared" si="5"/>
        <v>0</v>
      </c>
      <c r="K40" s="138">
        <f t="shared" si="6"/>
        <v>0</v>
      </c>
      <c r="L40" s="138">
        <f t="shared" si="7"/>
        <v>0</v>
      </c>
      <c r="M40" s="138">
        <f t="shared" si="8"/>
        <v>0</v>
      </c>
      <c r="N40" s="138">
        <f t="shared" si="9"/>
        <v>0</v>
      </c>
      <c r="P40" s="139"/>
    </row>
    <row r="41" spans="1:16" ht="56.25" x14ac:dyDescent="0.25">
      <c r="A41" s="134">
        <v>27</v>
      </c>
      <c r="B41" s="87" t="s">
        <v>11</v>
      </c>
      <c r="C41" s="159" t="s">
        <v>74</v>
      </c>
      <c r="D41" s="88" t="s">
        <v>194</v>
      </c>
      <c r="E41" s="89" t="s">
        <v>194</v>
      </c>
      <c r="F41" s="175">
        <v>10</v>
      </c>
      <c r="H41" s="135"/>
      <c r="I41" s="136"/>
      <c r="J41" s="137">
        <f t="shared" si="5"/>
        <v>0</v>
      </c>
      <c r="K41" s="138">
        <f t="shared" si="6"/>
        <v>0</v>
      </c>
      <c r="L41" s="138">
        <f t="shared" si="7"/>
        <v>0</v>
      </c>
      <c r="M41" s="138">
        <f t="shared" si="8"/>
        <v>0</v>
      </c>
      <c r="N41" s="138">
        <f t="shared" si="9"/>
        <v>0</v>
      </c>
      <c r="P41" s="139"/>
    </row>
    <row r="42" spans="1:16" x14ac:dyDescent="0.25">
      <c r="A42" s="134">
        <v>28</v>
      </c>
      <c r="B42" s="91" t="s">
        <v>12</v>
      </c>
      <c r="C42" s="129" t="s">
        <v>75</v>
      </c>
      <c r="D42" s="93" t="s">
        <v>194</v>
      </c>
      <c r="E42" s="94" t="s">
        <v>194</v>
      </c>
      <c r="F42" s="175">
        <v>5</v>
      </c>
      <c r="H42" s="135"/>
      <c r="I42" s="136"/>
      <c r="J42" s="137">
        <f t="shared" si="5"/>
        <v>0</v>
      </c>
      <c r="K42" s="138">
        <f t="shared" si="6"/>
        <v>0</v>
      </c>
      <c r="L42" s="138">
        <f t="shared" si="7"/>
        <v>0</v>
      </c>
      <c r="M42" s="138">
        <f t="shared" si="8"/>
        <v>0</v>
      </c>
      <c r="N42" s="138">
        <f t="shared" si="9"/>
        <v>0</v>
      </c>
      <c r="P42" s="139"/>
    </row>
    <row r="43" spans="1:16" ht="56.25" x14ac:dyDescent="0.25">
      <c r="A43" s="134">
        <v>29</v>
      </c>
      <c r="B43" s="91" t="s">
        <v>13</v>
      </c>
      <c r="C43" s="129" t="s">
        <v>76</v>
      </c>
      <c r="D43" s="93" t="s">
        <v>194</v>
      </c>
      <c r="E43" s="94" t="s">
        <v>194</v>
      </c>
      <c r="F43" s="175">
        <v>10</v>
      </c>
      <c r="H43" s="135"/>
      <c r="I43" s="136"/>
      <c r="J43" s="137">
        <f t="shared" si="5"/>
        <v>0</v>
      </c>
      <c r="K43" s="138">
        <f t="shared" si="6"/>
        <v>0</v>
      </c>
      <c r="L43" s="138">
        <f t="shared" si="7"/>
        <v>0</v>
      </c>
      <c r="M43" s="138">
        <f t="shared" si="8"/>
        <v>0</v>
      </c>
      <c r="N43" s="138">
        <f t="shared" si="9"/>
        <v>0</v>
      </c>
      <c r="P43" s="139"/>
    </row>
    <row r="44" spans="1:16" ht="78.75" x14ac:dyDescent="0.25">
      <c r="A44" s="134">
        <v>30</v>
      </c>
      <c r="B44" s="87" t="s">
        <v>14</v>
      </c>
      <c r="C44" s="159" t="s">
        <v>77</v>
      </c>
      <c r="D44" s="88" t="s">
        <v>194</v>
      </c>
      <c r="E44" s="89" t="s">
        <v>194</v>
      </c>
      <c r="F44" s="90">
        <v>10</v>
      </c>
      <c r="H44" s="135"/>
      <c r="I44" s="136"/>
      <c r="J44" s="137">
        <f t="shared" si="5"/>
        <v>0</v>
      </c>
      <c r="K44" s="138">
        <f t="shared" si="6"/>
        <v>0</v>
      </c>
      <c r="L44" s="138">
        <f t="shared" si="7"/>
        <v>0</v>
      </c>
      <c r="M44" s="138">
        <f t="shared" si="8"/>
        <v>0</v>
      </c>
      <c r="N44" s="138">
        <f t="shared" si="9"/>
        <v>0</v>
      </c>
      <c r="P44" s="139"/>
    </row>
    <row r="45" spans="1:16" ht="33.75" x14ac:dyDescent="0.25">
      <c r="A45" s="134">
        <v>31</v>
      </c>
      <c r="B45" s="91" t="s">
        <v>15</v>
      </c>
      <c r="C45" s="129" t="s">
        <v>78</v>
      </c>
      <c r="D45" s="93" t="s">
        <v>196</v>
      </c>
      <c r="E45" s="94" t="s">
        <v>211</v>
      </c>
      <c r="F45" s="90">
        <v>10</v>
      </c>
      <c r="H45" s="135"/>
      <c r="I45" s="136"/>
      <c r="J45" s="137">
        <f t="shared" si="5"/>
        <v>0</v>
      </c>
      <c r="K45" s="138">
        <f t="shared" si="6"/>
        <v>0</v>
      </c>
      <c r="L45" s="138">
        <f t="shared" si="7"/>
        <v>0</v>
      </c>
      <c r="M45" s="138">
        <f t="shared" si="8"/>
        <v>0</v>
      </c>
      <c r="N45" s="138">
        <f t="shared" si="9"/>
        <v>0</v>
      </c>
      <c r="P45" s="139"/>
    </row>
    <row r="46" spans="1:16" ht="67.5" x14ac:dyDescent="0.25">
      <c r="A46" s="134">
        <v>32</v>
      </c>
      <c r="B46" s="87" t="s">
        <v>16</v>
      </c>
      <c r="C46" s="159" t="s">
        <v>79</v>
      </c>
      <c r="D46" s="88" t="s">
        <v>194</v>
      </c>
      <c r="E46" s="89" t="s">
        <v>194</v>
      </c>
      <c r="F46" s="95">
        <v>30</v>
      </c>
      <c r="H46" s="135"/>
      <c r="I46" s="136"/>
      <c r="J46" s="137">
        <f t="shared" si="5"/>
        <v>0</v>
      </c>
      <c r="K46" s="138">
        <f t="shared" si="6"/>
        <v>0</v>
      </c>
      <c r="L46" s="138">
        <f t="shared" si="7"/>
        <v>0</v>
      </c>
      <c r="M46" s="138">
        <f t="shared" si="8"/>
        <v>0</v>
      </c>
      <c r="N46" s="138">
        <f t="shared" si="9"/>
        <v>0</v>
      </c>
      <c r="P46" s="139"/>
    </row>
    <row r="47" spans="1:16" s="1" customFormat="1" ht="56.25" x14ac:dyDescent="0.25">
      <c r="A47" s="134">
        <v>33</v>
      </c>
      <c r="B47" s="92" t="s">
        <v>252</v>
      </c>
      <c r="C47" s="129" t="s">
        <v>253</v>
      </c>
      <c r="D47" s="88" t="s">
        <v>194</v>
      </c>
      <c r="E47" s="89" t="s">
        <v>194</v>
      </c>
      <c r="F47" s="90">
        <v>15</v>
      </c>
      <c r="H47" s="135"/>
      <c r="I47" s="136"/>
      <c r="J47" s="137">
        <f t="shared" si="5"/>
        <v>0</v>
      </c>
      <c r="K47" s="138">
        <f t="shared" si="6"/>
        <v>0</v>
      </c>
      <c r="L47" s="138">
        <f t="shared" si="7"/>
        <v>0</v>
      </c>
      <c r="M47" s="138">
        <f t="shared" si="8"/>
        <v>0</v>
      </c>
      <c r="N47" s="138">
        <f t="shared" si="9"/>
        <v>0</v>
      </c>
      <c r="O47"/>
      <c r="P47" s="139"/>
    </row>
    <row r="48" spans="1:16" ht="22.5" x14ac:dyDescent="0.25">
      <c r="A48" s="134">
        <v>34</v>
      </c>
      <c r="B48" s="96" t="s">
        <v>45</v>
      </c>
      <c r="C48" s="100" t="s">
        <v>225</v>
      </c>
      <c r="D48" s="97" t="s">
        <v>194</v>
      </c>
      <c r="E48" s="98" t="s">
        <v>194</v>
      </c>
      <c r="F48" s="80">
        <v>4</v>
      </c>
      <c r="H48" s="135"/>
      <c r="I48" s="136"/>
      <c r="J48" s="137">
        <f t="shared" si="5"/>
        <v>0</v>
      </c>
      <c r="K48" s="138">
        <f t="shared" si="6"/>
        <v>0</v>
      </c>
      <c r="L48" s="138">
        <f t="shared" si="7"/>
        <v>0</v>
      </c>
      <c r="M48" s="138">
        <f t="shared" si="8"/>
        <v>0</v>
      </c>
      <c r="N48" s="138">
        <f t="shared" si="9"/>
        <v>0</v>
      </c>
      <c r="P48" s="139"/>
    </row>
    <row r="49" spans="1:16" ht="199.5" customHeight="1" x14ac:dyDescent="0.25">
      <c r="A49" s="134">
        <v>35</v>
      </c>
      <c r="B49" s="100" t="s">
        <v>264</v>
      </c>
      <c r="C49" s="100" t="s">
        <v>265</v>
      </c>
      <c r="D49" s="97" t="s">
        <v>271</v>
      </c>
      <c r="E49" s="99" t="s">
        <v>211</v>
      </c>
      <c r="F49" s="80">
        <v>8</v>
      </c>
      <c r="H49" s="135"/>
      <c r="I49" s="136"/>
      <c r="J49" s="137">
        <f t="shared" si="5"/>
        <v>0</v>
      </c>
      <c r="K49" s="138">
        <f t="shared" si="6"/>
        <v>0</v>
      </c>
      <c r="L49" s="138">
        <f t="shared" si="7"/>
        <v>0</v>
      </c>
      <c r="M49" s="138">
        <f t="shared" si="8"/>
        <v>0</v>
      </c>
      <c r="N49" s="138">
        <f t="shared" si="9"/>
        <v>0</v>
      </c>
      <c r="P49" s="139"/>
    </row>
    <row r="50" spans="1:16" ht="56.25" x14ac:dyDescent="0.25">
      <c r="A50" s="134">
        <v>36</v>
      </c>
      <c r="B50" s="100" t="s">
        <v>266</v>
      </c>
      <c r="C50" s="100" t="s">
        <v>267</v>
      </c>
      <c r="D50" s="97" t="s">
        <v>194</v>
      </c>
      <c r="E50" s="99" t="s">
        <v>194</v>
      </c>
      <c r="F50" s="80">
        <v>12</v>
      </c>
      <c r="H50" s="135"/>
      <c r="I50" s="136"/>
      <c r="J50" s="137">
        <f t="shared" si="5"/>
        <v>0</v>
      </c>
      <c r="K50" s="138">
        <f t="shared" si="6"/>
        <v>0</v>
      </c>
      <c r="L50" s="138">
        <f t="shared" si="7"/>
        <v>0</v>
      </c>
      <c r="M50" s="138">
        <f t="shared" si="8"/>
        <v>0</v>
      </c>
      <c r="N50" s="138">
        <f t="shared" si="9"/>
        <v>0</v>
      </c>
      <c r="P50" s="139"/>
    </row>
    <row r="51" spans="1:16" ht="56.25" x14ac:dyDescent="0.25">
      <c r="A51" s="134">
        <v>37</v>
      </c>
      <c r="B51" s="100" t="s">
        <v>268</v>
      </c>
      <c r="C51" s="100" t="s">
        <v>269</v>
      </c>
      <c r="D51" s="97" t="s">
        <v>270</v>
      </c>
      <c r="E51" s="99" t="s">
        <v>211</v>
      </c>
      <c r="F51" s="99">
        <v>10</v>
      </c>
      <c r="H51" s="135"/>
      <c r="I51" s="136"/>
      <c r="J51" s="137">
        <f>H51/100*I51</f>
        <v>0</v>
      </c>
      <c r="K51" s="138">
        <f t="shared" si="6"/>
        <v>0</v>
      </c>
      <c r="L51" s="138">
        <f t="shared" si="7"/>
        <v>0</v>
      </c>
      <c r="M51" s="138">
        <f t="shared" si="8"/>
        <v>0</v>
      </c>
      <c r="N51" s="138">
        <f t="shared" si="9"/>
        <v>0</v>
      </c>
      <c r="P51" s="139"/>
    </row>
    <row r="52" spans="1:16" ht="56.25" x14ac:dyDescent="0.25">
      <c r="A52" s="134">
        <v>38</v>
      </c>
      <c r="B52" s="232" t="s">
        <v>318</v>
      </c>
      <c r="C52" s="233" t="s">
        <v>319</v>
      </c>
      <c r="D52" s="80" t="s">
        <v>194</v>
      </c>
      <c r="E52" s="80" t="s">
        <v>194</v>
      </c>
      <c r="F52" s="234">
        <v>20</v>
      </c>
      <c r="H52" s="135"/>
      <c r="I52" s="136"/>
      <c r="J52" s="137">
        <f t="shared" ref="J52:J53" si="10">H52/100*I52</f>
        <v>0</v>
      </c>
      <c r="K52" s="138">
        <f t="shared" si="6"/>
        <v>0</v>
      </c>
      <c r="L52" s="138">
        <f t="shared" si="7"/>
        <v>0</v>
      </c>
      <c r="M52" s="138">
        <f t="shared" si="8"/>
        <v>0</v>
      </c>
      <c r="N52" s="138">
        <f t="shared" si="9"/>
        <v>0</v>
      </c>
      <c r="P52" s="139"/>
    </row>
    <row r="53" spans="1:16" ht="56.25" x14ac:dyDescent="0.25">
      <c r="A53" s="134">
        <v>39</v>
      </c>
      <c r="B53" s="232" t="s">
        <v>318</v>
      </c>
      <c r="C53" s="233" t="s">
        <v>320</v>
      </c>
      <c r="D53" s="80" t="s">
        <v>194</v>
      </c>
      <c r="E53" s="80" t="s">
        <v>194</v>
      </c>
      <c r="F53" s="234">
        <v>20</v>
      </c>
      <c r="H53" s="135"/>
      <c r="I53" s="136"/>
      <c r="J53" s="137">
        <f t="shared" si="10"/>
        <v>0</v>
      </c>
      <c r="K53" s="138">
        <f t="shared" si="6"/>
        <v>0</v>
      </c>
      <c r="L53" s="138">
        <f t="shared" si="7"/>
        <v>0</v>
      </c>
      <c r="M53" s="138">
        <f t="shared" si="8"/>
        <v>0</v>
      </c>
      <c r="N53" s="138">
        <f t="shared" si="9"/>
        <v>0</v>
      </c>
      <c r="P53" s="139"/>
    </row>
    <row r="54" spans="1:16" s="148" customFormat="1" x14ac:dyDescent="0.25">
      <c r="A54" s="211" t="s">
        <v>214</v>
      </c>
      <c r="B54" s="211"/>
      <c r="C54" s="211"/>
      <c r="D54" s="211"/>
      <c r="E54" s="150"/>
      <c r="F54" s="150"/>
      <c r="G54" s="150"/>
      <c r="H54" s="150"/>
      <c r="I54" s="150"/>
    </row>
    <row r="55" spans="1:16" x14ac:dyDescent="0.25">
      <c r="A55" s="134">
        <v>40</v>
      </c>
      <c r="B55" s="235" t="s">
        <v>17</v>
      </c>
      <c r="C55" s="186" t="s">
        <v>80</v>
      </c>
      <c r="D55" s="184" t="s">
        <v>194</v>
      </c>
      <c r="E55" s="196" t="s">
        <v>194</v>
      </c>
      <c r="F55" s="184">
        <v>2</v>
      </c>
      <c r="H55" s="135"/>
      <c r="I55" s="136"/>
      <c r="J55" s="137">
        <f t="shared" si="5"/>
        <v>0</v>
      </c>
      <c r="K55" s="138">
        <f t="shared" si="6"/>
        <v>0</v>
      </c>
      <c r="L55" s="138">
        <f t="shared" si="7"/>
        <v>0</v>
      </c>
      <c r="M55" s="138">
        <f t="shared" si="8"/>
        <v>0</v>
      </c>
      <c r="N55" s="138">
        <f t="shared" si="9"/>
        <v>0</v>
      </c>
      <c r="P55" s="139"/>
    </row>
    <row r="56" spans="1:16" x14ac:dyDescent="0.25">
      <c r="A56" s="134">
        <v>41</v>
      </c>
      <c r="B56" s="235" t="s">
        <v>17</v>
      </c>
      <c r="C56" s="186" t="s">
        <v>81</v>
      </c>
      <c r="D56" s="184" t="s">
        <v>194</v>
      </c>
      <c r="E56" s="196" t="s">
        <v>194</v>
      </c>
      <c r="F56" s="184">
        <v>2</v>
      </c>
      <c r="H56" s="135"/>
      <c r="I56" s="136"/>
      <c r="J56" s="137">
        <f t="shared" si="5"/>
        <v>0</v>
      </c>
      <c r="K56" s="138">
        <f t="shared" si="6"/>
        <v>0</v>
      </c>
      <c r="L56" s="138">
        <f t="shared" si="7"/>
        <v>0</v>
      </c>
      <c r="M56" s="138">
        <f t="shared" si="8"/>
        <v>0</v>
      </c>
      <c r="N56" s="138">
        <f t="shared" si="9"/>
        <v>0</v>
      </c>
      <c r="P56" s="139"/>
    </row>
    <row r="57" spans="1:16" ht="22.5" x14ac:dyDescent="0.25">
      <c r="A57" s="134">
        <v>42</v>
      </c>
      <c r="B57" s="235" t="s">
        <v>17</v>
      </c>
      <c r="C57" s="236" t="s">
        <v>82</v>
      </c>
      <c r="D57" s="184" t="s">
        <v>194</v>
      </c>
      <c r="E57" s="196" t="s">
        <v>194</v>
      </c>
      <c r="F57" s="184">
        <v>8</v>
      </c>
      <c r="H57" s="135"/>
      <c r="I57" s="136"/>
      <c r="J57" s="137">
        <f t="shared" si="5"/>
        <v>0</v>
      </c>
      <c r="K57" s="138">
        <f t="shared" si="6"/>
        <v>0</v>
      </c>
      <c r="L57" s="138">
        <f t="shared" si="7"/>
        <v>0</v>
      </c>
      <c r="M57" s="138">
        <f t="shared" si="8"/>
        <v>0</v>
      </c>
      <c r="N57" s="138">
        <f t="shared" si="9"/>
        <v>0</v>
      </c>
      <c r="P57" s="139"/>
    </row>
    <row r="58" spans="1:16" x14ac:dyDescent="0.25">
      <c r="A58" s="134">
        <v>43</v>
      </c>
      <c r="B58" s="235" t="s">
        <v>17</v>
      </c>
      <c r="C58" s="236" t="s">
        <v>83</v>
      </c>
      <c r="D58" s="184" t="s">
        <v>194</v>
      </c>
      <c r="E58" s="196" t="s">
        <v>194</v>
      </c>
      <c r="F58" s="184">
        <v>4</v>
      </c>
      <c r="H58" s="135"/>
      <c r="I58" s="136"/>
      <c r="J58" s="137">
        <f t="shared" si="5"/>
        <v>0</v>
      </c>
      <c r="K58" s="138">
        <f t="shared" si="6"/>
        <v>0</v>
      </c>
      <c r="L58" s="138">
        <f t="shared" si="7"/>
        <v>0</v>
      </c>
      <c r="M58" s="138">
        <f t="shared" si="8"/>
        <v>0</v>
      </c>
      <c r="N58" s="138">
        <f t="shared" si="9"/>
        <v>0</v>
      </c>
      <c r="P58" s="139"/>
    </row>
    <row r="59" spans="1:16" x14ac:dyDescent="0.25">
      <c r="A59" s="134">
        <v>44</v>
      </c>
      <c r="B59" s="237" t="s">
        <v>17</v>
      </c>
      <c r="C59" s="186" t="s">
        <v>84</v>
      </c>
      <c r="D59" s="184" t="s">
        <v>194</v>
      </c>
      <c r="E59" s="196" t="s">
        <v>194</v>
      </c>
      <c r="F59" s="184">
        <v>9</v>
      </c>
      <c r="H59" s="135"/>
      <c r="I59" s="136"/>
      <c r="J59" s="137">
        <f t="shared" si="5"/>
        <v>0</v>
      </c>
      <c r="K59" s="138">
        <f t="shared" si="6"/>
        <v>0</v>
      </c>
      <c r="L59" s="138">
        <f t="shared" si="7"/>
        <v>0</v>
      </c>
      <c r="M59" s="138">
        <f t="shared" si="8"/>
        <v>0</v>
      </c>
      <c r="N59" s="138">
        <f t="shared" si="9"/>
        <v>0</v>
      </c>
      <c r="P59" s="139"/>
    </row>
    <row r="60" spans="1:16" x14ac:dyDescent="0.25">
      <c r="A60" s="134">
        <v>45</v>
      </c>
      <c r="B60" s="237" t="s">
        <v>17</v>
      </c>
      <c r="C60" s="186" t="s">
        <v>85</v>
      </c>
      <c r="D60" s="184" t="s">
        <v>194</v>
      </c>
      <c r="E60" s="196" t="s">
        <v>194</v>
      </c>
      <c r="F60" s="184">
        <v>5</v>
      </c>
      <c r="H60" s="135"/>
      <c r="I60" s="136"/>
      <c r="J60" s="137">
        <f t="shared" si="5"/>
        <v>0</v>
      </c>
      <c r="K60" s="138">
        <f t="shared" si="6"/>
        <v>0</v>
      </c>
      <c r="L60" s="138">
        <f t="shared" si="7"/>
        <v>0</v>
      </c>
      <c r="M60" s="138">
        <f t="shared" si="8"/>
        <v>0</v>
      </c>
      <c r="N60" s="138">
        <f t="shared" si="9"/>
        <v>0</v>
      </c>
      <c r="P60" s="139"/>
    </row>
    <row r="61" spans="1:16" x14ac:dyDescent="0.25">
      <c r="A61" s="134">
        <v>46</v>
      </c>
      <c r="B61" s="237" t="s">
        <v>17</v>
      </c>
      <c r="C61" s="186" t="s">
        <v>86</v>
      </c>
      <c r="D61" s="184" t="s">
        <v>194</v>
      </c>
      <c r="E61" s="196" t="s">
        <v>194</v>
      </c>
      <c r="F61" s="184">
        <v>5</v>
      </c>
      <c r="H61" s="135"/>
      <c r="I61" s="136"/>
      <c r="J61" s="137">
        <f t="shared" si="5"/>
        <v>0</v>
      </c>
      <c r="K61" s="138">
        <f t="shared" si="6"/>
        <v>0</v>
      </c>
      <c r="L61" s="138">
        <f t="shared" si="7"/>
        <v>0</v>
      </c>
      <c r="M61" s="138">
        <f t="shared" si="8"/>
        <v>0</v>
      </c>
      <c r="N61" s="138">
        <f t="shared" si="9"/>
        <v>0</v>
      </c>
      <c r="P61" s="139"/>
    </row>
    <row r="62" spans="1:16" x14ac:dyDescent="0.25">
      <c r="A62" s="134">
        <v>47</v>
      </c>
      <c r="B62" s="237" t="s">
        <v>18</v>
      </c>
      <c r="C62" s="186" t="s">
        <v>87</v>
      </c>
      <c r="D62" s="184" t="s">
        <v>194</v>
      </c>
      <c r="E62" s="196" t="s">
        <v>194</v>
      </c>
      <c r="F62" s="184">
        <v>10</v>
      </c>
      <c r="H62" s="135"/>
      <c r="I62" s="136"/>
      <c r="J62" s="137">
        <f t="shared" si="5"/>
        <v>0</v>
      </c>
      <c r="K62" s="138">
        <f t="shared" si="6"/>
        <v>0</v>
      </c>
      <c r="L62" s="138">
        <f t="shared" si="7"/>
        <v>0</v>
      </c>
      <c r="M62" s="138">
        <f t="shared" si="8"/>
        <v>0</v>
      </c>
      <c r="N62" s="138">
        <f t="shared" si="9"/>
        <v>0</v>
      </c>
      <c r="P62" s="139"/>
    </row>
    <row r="63" spans="1:16" x14ac:dyDescent="0.25">
      <c r="A63" s="134">
        <v>48</v>
      </c>
      <c r="B63" s="238" t="s">
        <v>315</v>
      </c>
      <c r="C63" s="239" t="s">
        <v>316</v>
      </c>
      <c r="D63" s="240" t="s">
        <v>194</v>
      </c>
      <c r="E63" s="240" t="s">
        <v>194</v>
      </c>
      <c r="F63" s="184">
        <v>30</v>
      </c>
      <c r="H63" s="135"/>
      <c r="I63" s="136"/>
      <c r="J63" s="137">
        <f t="shared" si="5"/>
        <v>0</v>
      </c>
      <c r="K63" s="138">
        <f t="shared" si="6"/>
        <v>0</v>
      </c>
      <c r="L63" s="173">
        <f t="shared" si="7"/>
        <v>0</v>
      </c>
      <c r="M63" s="173">
        <f t="shared" si="8"/>
        <v>0</v>
      </c>
      <c r="N63" s="173">
        <f t="shared" si="9"/>
        <v>0</v>
      </c>
      <c r="P63" s="139"/>
    </row>
    <row r="64" spans="1:16" x14ac:dyDescent="0.25">
      <c r="A64" s="134">
        <v>49</v>
      </c>
      <c r="B64" s="238" t="s">
        <v>315</v>
      </c>
      <c r="C64" s="239" t="s">
        <v>317</v>
      </c>
      <c r="D64" s="240" t="s">
        <v>194</v>
      </c>
      <c r="E64" s="240" t="s">
        <v>194</v>
      </c>
      <c r="F64" s="184">
        <v>30</v>
      </c>
      <c r="H64" s="135"/>
      <c r="I64" s="136"/>
      <c r="J64" s="137">
        <f t="shared" si="5"/>
        <v>0</v>
      </c>
      <c r="K64" s="138">
        <f t="shared" si="6"/>
        <v>0</v>
      </c>
      <c r="L64" s="173">
        <f t="shared" si="7"/>
        <v>0</v>
      </c>
      <c r="M64" s="173">
        <f t="shared" si="8"/>
        <v>0</v>
      </c>
      <c r="N64" s="173">
        <f t="shared" si="9"/>
        <v>0</v>
      </c>
      <c r="P64" s="139"/>
    </row>
    <row r="65" spans="1:16" s="148" customFormat="1" x14ac:dyDescent="0.25">
      <c r="A65" s="211" t="s">
        <v>215</v>
      </c>
      <c r="B65" s="211"/>
      <c r="C65" s="211"/>
      <c r="D65" s="211"/>
      <c r="E65" s="150"/>
      <c r="F65" s="150"/>
      <c r="G65" s="150"/>
      <c r="H65" s="150"/>
      <c r="I65" s="150"/>
    </row>
    <row r="66" spans="1:16" ht="22.5" x14ac:dyDescent="0.25">
      <c r="A66" s="134">
        <v>50</v>
      </c>
      <c r="B66" s="17" t="s">
        <v>19</v>
      </c>
      <c r="C66" s="3" t="s">
        <v>88</v>
      </c>
      <c r="D66" s="9" t="s">
        <v>198</v>
      </c>
      <c r="E66" s="14" t="s">
        <v>211</v>
      </c>
      <c r="F66" s="9">
        <v>11</v>
      </c>
      <c r="H66" s="135"/>
      <c r="I66" s="136"/>
      <c r="J66" s="137">
        <f>H66/100*I66</f>
        <v>0</v>
      </c>
      <c r="K66" s="138">
        <f t="shared" si="6"/>
        <v>0</v>
      </c>
      <c r="L66" s="138">
        <f t="shared" si="7"/>
        <v>0</v>
      </c>
      <c r="M66" s="138">
        <f t="shared" si="8"/>
        <v>0</v>
      </c>
      <c r="N66" s="138">
        <f t="shared" si="9"/>
        <v>0</v>
      </c>
      <c r="P66" s="139"/>
    </row>
    <row r="67" spans="1:16" x14ac:dyDescent="0.25">
      <c r="A67" s="134">
        <v>51</v>
      </c>
      <c r="B67" s="17" t="s">
        <v>19</v>
      </c>
      <c r="C67" s="2" t="s">
        <v>89</v>
      </c>
      <c r="D67" s="9" t="s">
        <v>199</v>
      </c>
      <c r="E67" s="14" t="s">
        <v>211</v>
      </c>
      <c r="F67" s="113">
        <v>23</v>
      </c>
      <c r="H67" s="135"/>
      <c r="I67" s="136"/>
      <c r="J67" s="137">
        <f t="shared" si="5"/>
        <v>0</v>
      </c>
      <c r="K67" s="138">
        <f t="shared" si="6"/>
        <v>0</v>
      </c>
      <c r="L67" s="138">
        <f t="shared" si="7"/>
        <v>0</v>
      </c>
      <c r="M67" s="138">
        <f t="shared" si="8"/>
        <v>0</v>
      </c>
      <c r="N67" s="138">
        <f t="shared" si="9"/>
        <v>0</v>
      </c>
      <c r="P67" s="139"/>
    </row>
    <row r="68" spans="1:16" x14ac:dyDescent="0.25">
      <c r="A68" s="134">
        <v>52</v>
      </c>
      <c r="B68" s="17" t="s">
        <v>20</v>
      </c>
      <c r="C68" s="2" t="s">
        <v>90</v>
      </c>
      <c r="D68" s="9" t="s">
        <v>199</v>
      </c>
      <c r="E68" s="14" t="s">
        <v>211</v>
      </c>
      <c r="F68" s="113">
        <v>15</v>
      </c>
      <c r="H68" s="135"/>
      <c r="I68" s="136"/>
      <c r="J68" s="137">
        <f t="shared" si="5"/>
        <v>0</v>
      </c>
      <c r="K68" s="138">
        <f t="shared" si="6"/>
        <v>0</v>
      </c>
      <c r="L68" s="138">
        <f t="shared" si="7"/>
        <v>0</v>
      </c>
      <c r="M68" s="138">
        <f t="shared" si="8"/>
        <v>0</v>
      </c>
      <c r="N68" s="138">
        <f t="shared" si="9"/>
        <v>0</v>
      </c>
      <c r="P68" s="139"/>
    </row>
    <row r="69" spans="1:16" ht="22.5" x14ac:dyDescent="0.25">
      <c r="A69" s="134">
        <v>53</v>
      </c>
      <c r="B69" s="17" t="s">
        <v>20</v>
      </c>
      <c r="C69" s="3" t="s">
        <v>91</v>
      </c>
      <c r="D69" s="9" t="s">
        <v>198</v>
      </c>
      <c r="E69" s="14" t="s">
        <v>211</v>
      </c>
      <c r="F69" s="113">
        <v>22</v>
      </c>
      <c r="H69" s="135"/>
      <c r="I69" s="136"/>
      <c r="J69" s="137">
        <f t="shared" si="5"/>
        <v>0</v>
      </c>
      <c r="K69" s="138">
        <f t="shared" si="6"/>
        <v>0</v>
      </c>
      <c r="L69" s="138">
        <f t="shared" si="7"/>
        <v>0</v>
      </c>
      <c r="M69" s="138">
        <f t="shared" si="8"/>
        <v>0</v>
      </c>
      <c r="N69" s="138">
        <f t="shared" si="9"/>
        <v>0</v>
      </c>
      <c r="P69" s="139"/>
    </row>
    <row r="70" spans="1:16" ht="45" x14ac:dyDescent="0.25">
      <c r="A70" s="134">
        <v>54</v>
      </c>
      <c r="B70" s="17" t="s">
        <v>19</v>
      </c>
      <c r="C70" s="3" t="s">
        <v>92</v>
      </c>
      <c r="D70" s="9" t="s">
        <v>198</v>
      </c>
      <c r="E70" s="14" t="s">
        <v>211</v>
      </c>
      <c r="F70" s="113">
        <v>12</v>
      </c>
      <c r="H70" s="135"/>
      <c r="I70" s="136"/>
      <c r="J70" s="137">
        <f t="shared" si="5"/>
        <v>0</v>
      </c>
      <c r="K70" s="138">
        <f t="shared" si="6"/>
        <v>0</v>
      </c>
      <c r="L70" s="138">
        <f t="shared" si="7"/>
        <v>0</v>
      </c>
      <c r="M70" s="138">
        <f t="shared" si="8"/>
        <v>0</v>
      </c>
      <c r="N70" s="138">
        <f t="shared" si="9"/>
        <v>0</v>
      </c>
      <c r="P70" s="139"/>
    </row>
    <row r="71" spans="1:16" ht="33.75" x14ac:dyDescent="0.25">
      <c r="A71" s="134">
        <v>55</v>
      </c>
      <c r="B71" s="17" t="s">
        <v>21</v>
      </c>
      <c r="C71" s="3" t="s">
        <v>93</v>
      </c>
      <c r="D71" s="9" t="s">
        <v>199</v>
      </c>
      <c r="E71" s="14" t="s">
        <v>211</v>
      </c>
      <c r="F71" s="113">
        <v>12</v>
      </c>
      <c r="H71" s="135"/>
      <c r="I71" s="136"/>
      <c r="J71" s="137">
        <f t="shared" si="5"/>
        <v>0</v>
      </c>
      <c r="K71" s="138">
        <f t="shared" si="6"/>
        <v>0</v>
      </c>
      <c r="L71" s="138">
        <f t="shared" si="7"/>
        <v>0</v>
      </c>
      <c r="M71" s="138">
        <f t="shared" si="8"/>
        <v>0</v>
      </c>
      <c r="N71" s="138">
        <f t="shared" si="9"/>
        <v>0</v>
      </c>
      <c r="P71" s="139"/>
    </row>
    <row r="72" spans="1:16" ht="33.75" x14ac:dyDescent="0.25">
      <c r="A72" s="134">
        <v>56</v>
      </c>
      <c r="B72" s="17" t="s">
        <v>21</v>
      </c>
      <c r="C72" s="3" t="s">
        <v>94</v>
      </c>
      <c r="D72" s="9" t="s">
        <v>199</v>
      </c>
      <c r="E72" s="14" t="s">
        <v>211</v>
      </c>
      <c r="F72" s="113">
        <v>12</v>
      </c>
      <c r="H72" s="135"/>
      <c r="I72" s="136"/>
      <c r="J72" s="137">
        <f t="shared" si="5"/>
        <v>0</v>
      </c>
      <c r="K72" s="138">
        <f t="shared" si="6"/>
        <v>0</v>
      </c>
      <c r="L72" s="138">
        <f t="shared" si="7"/>
        <v>0</v>
      </c>
      <c r="M72" s="138">
        <f t="shared" si="8"/>
        <v>0</v>
      </c>
      <c r="N72" s="138">
        <f t="shared" si="9"/>
        <v>0</v>
      </c>
      <c r="P72" s="139"/>
    </row>
    <row r="73" spans="1:16" ht="90" x14ac:dyDescent="0.25">
      <c r="A73" s="134">
        <v>57</v>
      </c>
      <c r="B73" s="20" t="s">
        <v>22</v>
      </c>
      <c r="C73" s="3" t="s">
        <v>95</v>
      </c>
      <c r="D73" s="9" t="s">
        <v>200</v>
      </c>
      <c r="E73" s="14" t="s">
        <v>211</v>
      </c>
      <c r="F73" s="9">
        <v>1</v>
      </c>
      <c r="H73" s="135"/>
      <c r="I73" s="136"/>
      <c r="J73" s="137">
        <f t="shared" si="5"/>
        <v>0</v>
      </c>
      <c r="K73" s="138">
        <f t="shared" si="6"/>
        <v>0</v>
      </c>
      <c r="L73" s="138">
        <f t="shared" si="7"/>
        <v>0</v>
      </c>
      <c r="M73" s="138">
        <f t="shared" si="8"/>
        <v>0</v>
      </c>
      <c r="N73" s="138">
        <f t="shared" si="9"/>
        <v>0</v>
      </c>
      <c r="P73" s="139"/>
    </row>
    <row r="74" spans="1:16" s="148" customFormat="1" x14ac:dyDescent="0.25">
      <c r="A74" s="211" t="s">
        <v>216</v>
      </c>
      <c r="B74" s="211"/>
      <c r="C74" s="211"/>
      <c r="D74" s="211"/>
      <c r="E74" s="150"/>
      <c r="F74" s="150"/>
      <c r="G74" s="150"/>
      <c r="H74" s="150"/>
      <c r="I74" s="150"/>
    </row>
    <row r="75" spans="1:16" x14ac:dyDescent="0.25">
      <c r="A75" s="134">
        <f>A73+1</f>
        <v>58</v>
      </c>
      <c r="B75" s="18" t="s">
        <v>23</v>
      </c>
      <c r="C75" s="2" t="s">
        <v>96</v>
      </c>
      <c r="D75" s="7" t="s">
        <v>194</v>
      </c>
      <c r="E75" s="12" t="s">
        <v>194</v>
      </c>
      <c r="F75" s="7">
        <v>1</v>
      </c>
      <c r="H75" s="135"/>
      <c r="I75" s="136"/>
      <c r="J75" s="137">
        <f t="shared" si="5"/>
        <v>0</v>
      </c>
      <c r="K75" s="138">
        <f t="shared" si="6"/>
        <v>0</v>
      </c>
      <c r="L75" s="138">
        <f t="shared" si="7"/>
        <v>0</v>
      </c>
      <c r="M75" s="138">
        <f t="shared" si="8"/>
        <v>0</v>
      </c>
      <c r="N75" s="138">
        <f t="shared" si="9"/>
        <v>0</v>
      </c>
      <c r="P75" s="139"/>
    </row>
    <row r="76" spans="1:16" x14ac:dyDescent="0.25">
      <c r="A76" s="134">
        <f>A75+1</f>
        <v>59</v>
      </c>
      <c r="B76" s="18" t="s">
        <v>23</v>
      </c>
      <c r="C76" s="2" t="s">
        <v>97</v>
      </c>
      <c r="D76" s="7" t="s">
        <v>194</v>
      </c>
      <c r="E76" s="12" t="s">
        <v>194</v>
      </c>
      <c r="F76" s="7">
        <v>1</v>
      </c>
      <c r="H76" s="135"/>
      <c r="I76" s="136"/>
      <c r="J76" s="137">
        <f t="shared" si="5"/>
        <v>0</v>
      </c>
      <c r="K76" s="138">
        <f t="shared" si="6"/>
        <v>0</v>
      </c>
      <c r="L76" s="138">
        <f t="shared" si="7"/>
        <v>0</v>
      </c>
      <c r="M76" s="138">
        <f t="shared" si="8"/>
        <v>0</v>
      </c>
      <c r="N76" s="138">
        <f t="shared" si="9"/>
        <v>0</v>
      </c>
      <c r="P76" s="139"/>
    </row>
    <row r="77" spans="1:16" s="148" customFormat="1" x14ac:dyDescent="0.25">
      <c r="A77" s="211" t="s">
        <v>217</v>
      </c>
      <c r="B77" s="211"/>
      <c r="C77" s="211"/>
      <c r="D77" s="211"/>
      <c r="E77" s="150"/>
      <c r="F77" s="150"/>
      <c r="G77" s="150"/>
      <c r="H77" s="150"/>
      <c r="I77" s="150"/>
    </row>
    <row r="78" spans="1:16" x14ac:dyDescent="0.25">
      <c r="A78" s="134">
        <f>A76+1</f>
        <v>60</v>
      </c>
      <c r="B78" s="18" t="s">
        <v>24</v>
      </c>
      <c r="C78" s="2" t="s">
        <v>98</v>
      </c>
      <c r="D78" s="9" t="s">
        <v>194</v>
      </c>
      <c r="E78" s="14" t="s">
        <v>194</v>
      </c>
      <c r="F78" s="113">
        <v>15</v>
      </c>
      <c r="H78" s="135"/>
      <c r="I78" s="136"/>
      <c r="J78" s="137">
        <f t="shared" si="5"/>
        <v>0</v>
      </c>
      <c r="K78" s="138">
        <f t="shared" si="6"/>
        <v>0</v>
      </c>
      <c r="L78" s="138">
        <f t="shared" si="7"/>
        <v>0</v>
      </c>
      <c r="M78" s="138">
        <f t="shared" si="8"/>
        <v>0</v>
      </c>
      <c r="N78" s="138">
        <f t="shared" si="9"/>
        <v>0</v>
      </c>
      <c r="P78" s="139"/>
    </row>
    <row r="79" spans="1:16" x14ac:dyDescent="0.25">
      <c r="A79" s="134">
        <f>A78+1</f>
        <v>61</v>
      </c>
      <c r="B79" s="18" t="s">
        <v>24</v>
      </c>
      <c r="C79" s="2" t="s">
        <v>99</v>
      </c>
      <c r="D79" s="9" t="s">
        <v>194</v>
      </c>
      <c r="E79" s="14" t="s">
        <v>194</v>
      </c>
      <c r="F79" s="113">
        <v>15</v>
      </c>
      <c r="H79" s="135"/>
      <c r="I79" s="136"/>
      <c r="J79" s="137">
        <f t="shared" ref="J79:J80" si="11">H79/100*I79</f>
        <v>0</v>
      </c>
      <c r="K79" s="138">
        <f t="shared" ref="K79:K80" si="12">H79+J79</f>
        <v>0</v>
      </c>
      <c r="L79" s="138">
        <f t="shared" ref="L79:L80" si="13">F79*H79</f>
        <v>0</v>
      </c>
      <c r="M79" s="138">
        <f t="shared" ref="M79:M80" si="14">L79/100*I79</f>
        <v>0</v>
      </c>
      <c r="N79" s="138">
        <f t="shared" ref="N79:N80" si="15">L79+M79</f>
        <v>0</v>
      </c>
      <c r="P79" s="139"/>
    </row>
    <row r="80" spans="1:16" x14ac:dyDescent="0.25">
      <c r="A80" s="134">
        <f t="shared" ref="A80:A85" si="16">A79+1</f>
        <v>62</v>
      </c>
      <c r="B80" s="18" t="s">
        <v>24</v>
      </c>
      <c r="C80" s="2" t="s">
        <v>100</v>
      </c>
      <c r="D80" s="9" t="s">
        <v>194</v>
      </c>
      <c r="E80" s="14" t="s">
        <v>194</v>
      </c>
      <c r="F80" s="113">
        <v>15</v>
      </c>
      <c r="H80" s="135"/>
      <c r="I80" s="136"/>
      <c r="J80" s="137">
        <f t="shared" si="11"/>
        <v>0</v>
      </c>
      <c r="K80" s="138">
        <f t="shared" si="12"/>
        <v>0</v>
      </c>
      <c r="L80" s="138">
        <f t="shared" si="13"/>
        <v>0</v>
      </c>
      <c r="M80" s="138">
        <f t="shared" si="14"/>
        <v>0</v>
      </c>
      <c r="N80" s="138">
        <f t="shared" si="15"/>
        <v>0</v>
      </c>
      <c r="P80" s="139"/>
    </row>
    <row r="81" spans="1:16" x14ac:dyDescent="0.25">
      <c r="A81" s="134">
        <f t="shared" si="16"/>
        <v>63</v>
      </c>
      <c r="B81" s="18" t="s">
        <v>24</v>
      </c>
      <c r="C81" s="2" t="s">
        <v>101</v>
      </c>
      <c r="D81" s="9" t="s">
        <v>194</v>
      </c>
      <c r="E81" s="14" t="s">
        <v>194</v>
      </c>
      <c r="F81" s="113">
        <v>15</v>
      </c>
      <c r="H81" s="135"/>
      <c r="I81" s="136"/>
      <c r="J81" s="137">
        <f t="shared" ref="J81:J82" si="17">H81/100*I81</f>
        <v>0</v>
      </c>
      <c r="K81" s="138">
        <f t="shared" ref="K81:K82" si="18">H81+J81</f>
        <v>0</v>
      </c>
      <c r="L81" s="138">
        <f t="shared" ref="L81:L82" si="19">F81*H81</f>
        <v>0</v>
      </c>
      <c r="M81" s="138">
        <f t="shared" ref="M81:M82" si="20">L81/100*I81</f>
        <v>0</v>
      </c>
      <c r="N81" s="138">
        <f t="shared" ref="N81:N82" si="21">L81+M81</f>
        <v>0</v>
      </c>
      <c r="P81" s="139"/>
    </row>
    <row r="82" spans="1:16" x14ac:dyDescent="0.25">
      <c r="A82" s="134">
        <f t="shared" si="16"/>
        <v>64</v>
      </c>
      <c r="B82" s="18" t="s">
        <v>24</v>
      </c>
      <c r="C82" s="2" t="s">
        <v>102</v>
      </c>
      <c r="D82" s="9" t="s">
        <v>194</v>
      </c>
      <c r="E82" s="14" t="s">
        <v>194</v>
      </c>
      <c r="F82" s="113">
        <v>15</v>
      </c>
      <c r="H82" s="135"/>
      <c r="I82" s="136"/>
      <c r="J82" s="137">
        <f t="shared" si="17"/>
        <v>0</v>
      </c>
      <c r="K82" s="138">
        <f t="shared" si="18"/>
        <v>0</v>
      </c>
      <c r="L82" s="138">
        <f t="shared" si="19"/>
        <v>0</v>
      </c>
      <c r="M82" s="138">
        <f t="shared" si="20"/>
        <v>0</v>
      </c>
      <c r="N82" s="138">
        <f t="shared" si="21"/>
        <v>0</v>
      </c>
      <c r="P82" s="139"/>
    </row>
    <row r="83" spans="1:16" x14ac:dyDescent="0.25">
      <c r="A83" s="134">
        <f t="shared" si="16"/>
        <v>65</v>
      </c>
      <c r="B83" s="18" t="s">
        <v>24</v>
      </c>
      <c r="C83" s="2" t="s">
        <v>103</v>
      </c>
      <c r="D83" s="9" t="s">
        <v>194</v>
      </c>
      <c r="E83" s="14" t="s">
        <v>194</v>
      </c>
      <c r="F83" s="113">
        <v>15</v>
      </c>
      <c r="H83" s="135"/>
      <c r="I83" s="136"/>
      <c r="J83" s="137">
        <f t="shared" ref="J83:J84" si="22">H83/100*I83</f>
        <v>0</v>
      </c>
      <c r="K83" s="138">
        <f t="shared" ref="K83:K84" si="23">H83+J83</f>
        <v>0</v>
      </c>
      <c r="L83" s="138">
        <f t="shared" ref="L83:L84" si="24">F83*H83</f>
        <v>0</v>
      </c>
      <c r="M83" s="138">
        <f t="shared" ref="M83:M84" si="25">L83/100*I83</f>
        <v>0</v>
      </c>
      <c r="N83" s="138">
        <f t="shared" ref="N83:N84" si="26">L83+M83</f>
        <v>0</v>
      </c>
      <c r="P83" s="139"/>
    </row>
    <row r="84" spans="1:16" x14ac:dyDescent="0.25">
      <c r="A84" s="134">
        <f t="shared" si="16"/>
        <v>66</v>
      </c>
      <c r="B84" s="18" t="s">
        <v>24</v>
      </c>
      <c r="C84" s="2" t="s">
        <v>104</v>
      </c>
      <c r="D84" s="9" t="s">
        <v>194</v>
      </c>
      <c r="E84" s="14" t="s">
        <v>194</v>
      </c>
      <c r="F84" s="113">
        <v>15</v>
      </c>
      <c r="H84" s="135"/>
      <c r="I84" s="136"/>
      <c r="J84" s="137">
        <f t="shared" si="22"/>
        <v>0</v>
      </c>
      <c r="K84" s="138">
        <f t="shared" si="23"/>
        <v>0</v>
      </c>
      <c r="L84" s="138">
        <f t="shared" si="24"/>
        <v>0</v>
      </c>
      <c r="M84" s="138">
        <f t="shared" si="25"/>
        <v>0</v>
      </c>
      <c r="N84" s="138">
        <f t="shared" si="26"/>
        <v>0</v>
      </c>
      <c r="P84" s="139"/>
    </row>
    <row r="85" spans="1:16" ht="22.5" x14ac:dyDescent="0.25">
      <c r="A85" s="134">
        <f t="shared" si="16"/>
        <v>67</v>
      </c>
      <c r="B85" s="21" t="s">
        <v>25</v>
      </c>
      <c r="C85" s="3" t="s">
        <v>105</v>
      </c>
      <c r="D85" s="10" t="s">
        <v>201</v>
      </c>
      <c r="E85" s="14" t="s">
        <v>211</v>
      </c>
      <c r="F85" s="113">
        <v>1</v>
      </c>
      <c r="H85" s="135"/>
      <c r="I85" s="136"/>
      <c r="J85" s="137">
        <f t="shared" ref="J85" si="27">H85/100*I85</f>
        <v>0</v>
      </c>
      <c r="K85" s="138">
        <f t="shared" ref="K85" si="28">H85+J85</f>
        <v>0</v>
      </c>
      <c r="L85" s="138">
        <f t="shared" ref="L85" si="29">F85*H85</f>
        <v>0</v>
      </c>
      <c r="M85" s="138">
        <f t="shared" ref="M85" si="30">L85/100*I85</f>
        <v>0</v>
      </c>
      <c r="N85" s="138">
        <f t="shared" ref="N85" si="31">L85+M85</f>
        <v>0</v>
      </c>
      <c r="P85" s="139"/>
    </row>
    <row r="86" spans="1:16" s="148" customFormat="1" x14ac:dyDescent="0.25">
      <c r="A86" s="211" t="s">
        <v>218</v>
      </c>
      <c r="B86" s="211"/>
      <c r="C86" s="211"/>
      <c r="D86" s="211"/>
      <c r="E86" s="150"/>
      <c r="F86" s="150"/>
      <c r="G86" s="150"/>
      <c r="H86" s="150"/>
      <c r="I86" s="150"/>
    </row>
    <row r="87" spans="1:16" ht="33.75" x14ac:dyDescent="0.25">
      <c r="A87" s="134">
        <v>68</v>
      </c>
      <c r="B87" s="18" t="s">
        <v>26</v>
      </c>
      <c r="C87" s="3" t="s">
        <v>106</v>
      </c>
      <c r="D87" s="10" t="s">
        <v>194</v>
      </c>
      <c r="E87" s="14" t="s">
        <v>194</v>
      </c>
      <c r="F87" s="113">
        <v>100</v>
      </c>
      <c r="H87" s="135"/>
      <c r="I87" s="136"/>
      <c r="J87" s="137">
        <f t="shared" ref="J87:J125" si="32">H87/100*I87</f>
        <v>0</v>
      </c>
      <c r="K87" s="138">
        <f t="shared" ref="K87:K125" si="33">H87+J87</f>
        <v>0</v>
      </c>
      <c r="L87" s="138">
        <f t="shared" ref="L87:L125" si="34">F87*H87</f>
        <v>0</v>
      </c>
      <c r="M87" s="138">
        <f t="shared" ref="M87:M125" si="35">L87/100*I87</f>
        <v>0</v>
      </c>
      <c r="N87" s="138">
        <f t="shared" ref="N87:N125" si="36">L87+M87</f>
        <v>0</v>
      </c>
      <c r="P87" s="139"/>
    </row>
    <row r="88" spans="1:16" ht="33.75" x14ac:dyDescent="0.25">
      <c r="A88" s="134">
        <v>69</v>
      </c>
      <c r="B88" s="18" t="s">
        <v>26</v>
      </c>
      <c r="C88" s="3" t="s">
        <v>107</v>
      </c>
      <c r="D88" s="10" t="s">
        <v>194</v>
      </c>
      <c r="E88" s="15" t="s">
        <v>194</v>
      </c>
      <c r="F88" s="111">
        <v>125</v>
      </c>
      <c r="H88" s="135"/>
      <c r="I88" s="136"/>
      <c r="J88" s="137">
        <f t="shared" si="32"/>
        <v>0</v>
      </c>
      <c r="K88" s="138">
        <f t="shared" si="33"/>
        <v>0</v>
      </c>
      <c r="L88" s="138">
        <f t="shared" si="34"/>
        <v>0</v>
      </c>
      <c r="M88" s="138">
        <f t="shared" si="35"/>
        <v>0</v>
      </c>
      <c r="N88" s="138">
        <f t="shared" si="36"/>
        <v>0</v>
      </c>
      <c r="P88" s="139"/>
    </row>
    <row r="89" spans="1:16" ht="22.5" x14ac:dyDescent="0.25">
      <c r="A89" s="134">
        <v>70</v>
      </c>
      <c r="B89" s="21" t="s">
        <v>27</v>
      </c>
      <c r="C89" s="5" t="s">
        <v>108</v>
      </c>
      <c r="D89" s="9" t="s">
        <v>202</v>
      </c>
      <c r="E89" s="14" t="s">
        <v>211</v>
      </c>
      <c r="F89" s="113">
        <v>47</v>
      </c>
      <c r="H89" s="135"/>
      <c r="I89" s="136"/>
      <c r="J89" s="137">
        <f t="shared" si="32"/>
        <v>0</v>
      </c>
      <c r="K89" s="138">
        <f t="shared" si="33"/>
        <v>0</v>
      </c>
      <c r="L89" s="138">
        <f t="shared" si="34"/>
        <v>0</v>
      </c>
      <c r="M89" s="138">
        <f t="shared" si="35"/>
        <v>0</v>
      </c>
      <c r="N89" s="138">
        <f t="shared" si="36"/>
        <v>0</v>
      </c>
      <c r="P89" s="139"/>
    </row>
    <row r="90" spans="1:16" ht="22.5" x14ac:dyDescent="0.25">
      <c r="A90" s="134">
        <v>71</v>
      </c>
      <c r="B90" s="21" t="s">
        <v>27</v>
      </c>
      <c r="C90" s="5" t="s">
        <v>109</v>
      </c>
      <c r="D90" s="9" t="s">
        <v>202</v>
      </c>
      <c r="E90" s="14" t="s">
        <v>211</v>
      </c>
      <c r="F90" s="113">
        <v>56</v>
      </c>
      <c r="H90" s="135"/>
      <c r="I90" s="136"/>
      <c r="J90" s="137">
        <f t="shared" si="32"/>
        <v>0</v>
      </c>
      <c r="K90" s="138">
        <f t="shared" si="33"/>
        <v>0</v>
      </c>
      <c r="L90" s="138">
        <f t="shared" si="34"/>
        <v>0</v>
      </c>
      <c r="M90" s="138">
        <f t="shared" si="35"/>
        <v>0</v>
      </c>
      <c r="N90" s="138">
        <f t="shared" si="36"/>
        <v>0</v>
      </c>
      <c r="P90" s="139"/>
    </row>
    <row r="91" spans="1:16" ht="22.5" x14ac:dyDescent="0.25">
      <c r="A91" s="134">
        <v>72</v>
      </c>
      <c r="B91" s="96" t="s">
        <v>27</v>
      </c>
      <c r="C91" s="105" t="s">
        <v>110</v>
      </c>
      <c r="D91" s="97" t="s">
        <v>202</v>
      </c>
      <c r="E91" s="103" t="s">
        <v>211</v>
      </c>
      <c r="F91" s="82">
        <v>62</v>
      </c>
      <c r="H91" s="135"/>
      <c r="I91" s="136"/>
      <c r="J91" s="137">
        <f t="shared" si="32"/>
        <v>0</v>
      </c>
      <c r="K91" s="138">
        <f t="shared" si="33"/>
        <v>0</v>
      </c>
      <c r="L91" s="138">
        <f t="shared" si="34"/>
        <v>0</v>
      </c>
      <c r="M91" s="138">
        <f t="shared" si="35"/>
        <v>0</v>
      </c>
      <c r="N91" s="138">
        <f t="shared" si="36"/>
        <v>0</v>
      </c>
      <c r="P91" s="139"/>
    </row>
    <row r="92" spans="1:16" ht="22.5" x14ac:dyDescent="0.25">
      <c r="A92" s="134">
        <v>73</v>
      </c>
      <c r="B92" s="96" t="s">
        <v>27</v>
      </c>
      <c r="C92" s="105" t="s">
        <v>111</v>
      </c>
      <c r="D92" s="97" t="s">
        <v>202</v>
      </c>
      <c r="E92" s="103" t="s">
        <v>211</v>
      </c>
      <c r="F92" s="82">
        <v>61</v>
      </c>
      <c r="H92" s="135"/>
      <c r="I92" s="136"/>
      <c r="J92" s="137">
        <f t="shared" si="32"/>
        <v>0</v>
      </c>
      <c r="K92" s="138">
        <f t="shared" si="33"/>
        <v>0</v>
      </c>
      <c r="L92" s="138">
        <f t="shared" si="34"/>
        <v>0</v>
      </c>
      <c r="M92" s="138">
        <f t="shared" si="35"/>
        <v>0</v>
      </c>
      <c r="N92" s="138">
        <f t="shared" si="36"/>
        <v>0</v>
      </c>
      <c r="P92" s="139"/>
    </row>
    <row r="93" spans="1:16" ht="22.5" x14ac:dyDescent="0.25">
      <c r="A93" s="134">
        <v>74</v>
      </c>
      <c r="B93" s="96" t="s">
        <v>27</v>
      </c>
      <c r="C93" s="105" t="s">
        <v>112</v>
      </c>
      <c r="D93" s="97" t="s">
        <v>203</v>
      </c>
      <c r="E93" s="103" t="s">
        <v>211</v>
      </c>
      <c r="F93" s="82">
        <v>51</v>
      </c>
      <c r="H93" s="135"/>
      <c r="I93" s="136"/>
      <c r="J93" s="137">
        <f t="shared" si="32"/>
        <v>0</v>
      </c>
      <c r="K93" s="138">
        <f t="shared" si="33"/>
        <v>0</v>
      </c>
      <c r="L93" s="138">
        <f t="shared" si="34"/>
        <v>0</v>
      </c>
      <c r="M93" s="138">
        <f t="shared" si="35"/>
        <v>0</v>
      </c>
      <c r="N93" s="138">
        <f t="shared" si="36"/>
        <v>0</v>
      </c>
      <c r="P93" s="139"/>
    </row>
    <row r="94" spans="1:16" s="27" customFormat="1" x14ac:dyDescent="0.25">
      <c r="A94" s="134">
        <v>75</v>
      </c>
      <c r="B94" s="106" t="s">
        <v>249</v>
      </c>
      <c r="C94" s="131" t="s">
        <v>250</v>
      </c>
      <c r="D94" s="107" t="s">
        <v>251</v>
      </c>
      <c r="E94" s="107" t="s">
        <v>211</v>
      </c>
      <c r="F94" s="108">
        <v>1</v>
      </c>
      <c r="G94"/>
      <c r="H94" s="135"/>
      <c r="I94" s="136"/>
      <c r="J94" s="137">
        <f t="shared" si="32"/>
        <v>0</v>
      </c>
      <c r="K94" s="138">
        <f t="shared" si="33"/>
        <v>0</v>
      </c>
      <c r="L94" s="138">
        <f t="shared" si="34"/>
        <v>0</v>
      </c>
      <c r="M94" s="138">
        <f t="shared" si="35"/>
        <v>0</v>
      </c>
      <c r="N94" s="138">
        <f t="shared" si="36"/>
        <v>0</v>
      </c>
      <c r="O94"/>
      <c r="P94" s="139"/>
    </row>
    <row r="95" spans="1:16" s="27" customFormat="1" ht="104.25" customHeight="1" x14ac:dyDescent="0.25">
      <c r="A95" s="134">
        <v>76</v>
      </c>
      <c r="B95" s="109" t="s">
        <v>260</v>
      </c>
      <c r="C95" s="131" t="s">
        <v>310</v>
      </c>
      <c r="D95" s="108" t="s">
        <v>261</v>
      </c>
      <c r="E95" s="108" t="s">
        <v>211</v>
      </c>
      <c r="F95" s="108">
        <v>2</v>
      </c>
      <c r="G95"/>
      <c r="H95" s="135"/>
      <c r="I95" s="136"/>
      <c r="J95" s="137">
        <f t="shared" si="32"/>
        <v>0</v>
      </c>
      <c r="K95" s="138">
        <f t="shared" si="33"/>
        <v>0</v>
      </c>
      <c r="L95" s="138">
        <f t="shared" si="34"/>
        <v>0</v>
      </c>
      <c r="M95" s="138">
        <f t="shared" si="35"/>
        <v>0</v>
      </c>
      <c r="N95" s="138">
        <f t="shared" si="36"/>
        <v>0</v>
      </c>
      <c r="O95"/>
      <c r="P95" s="139"/>
    </row>
    <row r="96" spans="1:16" s="27" customFormat="1" ht="112.5" x14ac:dyDescent="0.25">
      <c r="A96" s="134">
        <v>77</v>
      </c>
      <c r="B96" s="109" t="s">
        <v>262</v>
      </c>
      <c r="C96" s="131" t="s">
        <v>263</v>
      </c>
      <c r="D96" s="108" t="s">
        <v>261</v>
      </c>
      <c r="E96" s="108" t="s">
        <v>211</v>
      </c>
      <c r="F96" s="108">
        <v>5</v>
      </c>
      <c r="G96"/>
      <c r="H96" s="135"/>
      <c r="I96" s="136"/>
      <c r="J96" s="137">
        <f t="shared" si="32"/>
        <v>0</v>
      </c>
      <c r="K96" s="138">
        <f t="shared" si="33"/>
        <v>0</v>
      </c>
      <c r="L96" s="138">
        <f t="shared" si="34"/>
        <v>0</v>
      </c>
      <c r="M96" s="138">
        <f t="shared" si="35"/>
        <v>0</v>
      </c>
      <c r="N96" s="138">
        <f t="shared" si="36"/>
        <v>0</v>
      </c>
      <c r="O96"/>
      <c r="P96" s="139"/>
    </row>
    <row r="97" spans="1:16" s="27" customFormat="1" ht="56.25" x14ac:dyDescent="0.25">
      <c r="A97" s="134">
        <v>78</v>
      </c>
      <c r="B97" s="233" t="s">
        <v>321</v>
      </c>
      <c r="C97" s="233" t="s">
        <v>322</v>
      </c>
      <c r="D97" s="80" t="s">
        <v>194</v>
      </c>
      <c r="E97" s="80" t="s">
        <v>194</v>
      </c>
      <c r="F97" s="108">
        <v>200</v>
      </c>
      <c r="G97"/>
      <c r="H97" s="135"/>
      <c r="I97" s="136"/>
      <c r="J97" s="137">
        <f t="shared" si="32"/>
        <v>0</v>
      </c>
      <c r="K97" s="138">
        <f t="shared" si="33"/>
        <v>0</v>
      </c>
      <c r="L97" s="173">
        <f t="shared" si="34"/>
        <v>0</v>
      </c>
      <c r="M97" s="173">
        <f t="shared" si="35"/>
        <v>0</v>
      </c>
      <c r="N97" s="173">
        <f t="shared" si="36"/>
        <v>0</v>
      </c>
      <c r="O97"/>
      <c r="P97" s="139"/>
    </row>
    <row r="98" spans="1:16" s="27" customFormat="1" ht="56.25" x14ac:dyDescent="0.25">
      <c r="A98" s="134">
        <v>79</v>
      </c>
      <c r="B98" s="233" t="s">
        <v>321</v>
      </c>
      <c r="C98" s="233" t="s">
        <v>323</v>
      </c>
      <c r="D98" s="80" t="s">
        <v>194</v>
      </c>
      <c r="E98" s="80" t="s">
        <v>194</v>
      </c>
      <c r="F98" s="108">
        <v>200</v>
      </c>
      <c r="G98"/>
      <c r="H98" s="135"/>
      <c r="I98" s="136"/>
      <c r="J98" s="137">
        <f t="shared" si="32"/>
        <v>0</v>
      </c>
      <c r="K98" s="138">
        <f t="shared" si="33"/>
        <v>0</v>
      </c>
      <c r="L98" s="173">
        <f t="shared" si="34"/>
        <v>0</v>
      </c>
      <c r="M98" s="173">
        <f t="shared" si="35"/>
        <v>0</v>
      </c>
      <c r="N98" s="173">
        <f t="shared" si="36"/>
        <v>0</v>
      </c>
      <c r="O98"/>
      <c r="P98" s="139"/>
    </row>
    <row r="99" spans="1:16" s="148" customFormat="1" x14ac:dyDescent="0.25">
      <c r="A99" s="211" t="s">
        <v>219</v>
      </c>
      <c r="B99" s="211"/>
      <c r="C99" s="211"/>
      <c r="D99" s="211"/>
      <c r="E99" s="150"/>
      <c r="F99" s="150"/>
      <c r="G99" s="150"/>
      <c r="H99" s="150"/>
      <c r="I99" s="150"/>
    </row>
    <row r="100" spans="1:16" ht="33.75" x14ac:dyDescent="0.25">
      <c r="A100" s="134">
        <v>80</v>
      </c>
      <c r="B100" s="18" t="s">
        <v>28</v>
      </c>
      <c r="C100" s="4" t="s">
        <v>113</v>
      </c>
      <c r="D100" s="9" t="s">
        <v>204</v>
      </c>
      <c r="E100" s="14" t="s">
        <v>211</v>
      </c>
      <c r="F100" s="9">
        <v>1</v>
      </c>
      <c r="H100" s="135"/>
      <c r="I100" s="136"/>
      <c r="J100" s="137">
        <f t="shared" si="32"/>
        <v>0</v>
      </c>
      <c r="K100" s="138">
        <f t="shared" si="33"/>
        <v>0</v>
      </c>
      <c r="L100" s="138">
        <f t="shared" si="34"/>
        <v>0</v>
      </c>
      <c r="M100" s="138">
        <f t="shared" si="35"/>
        <v>0</v>
      </c>
      <c r="N100" s="138">
        <f t="shared" si="36"/>
        <v>0</v>
      </c>
      <c r="P100" s="139"/>
    </row>
    <row r="101" spans="1:16" ht="33.75" x14ac:dyDescent="0.25">
      <c r="A101" s="134">
        <v>81</v>
      </c>
      <c r="B101" s="18" t="s">
        <v>28</v>
      </c>
      <c r="C101" s="4" t="s">
        <v>114</v>
      </c>
      <c r="D101" s="9" t="s">
        <v>204</v>
      </c>
      <c r="E101" s="14" t="s">
        <v>211</v>
      </c>
      <c r="F101" s="9">
        <v>1</v>
      </c>
      <c r="H101" s="135"/>
      <c r="I101" s="136"/>
      <c r="J101" s="137">
        <f t="shared" si="32"/>
        <v>0</v>
      </c>
      <c r="K101" s="138">
        <f t="shared" si="33"/>
        <v>0</v>
      </c>
      <c r="L101" s="138">
        <f t="shared" si="34"/>
        <v>0</v>
      </c>
      <c r="M101" s="138">
        <f t="shared" si="35"/>
        <v>0</v>
      </c>
      <c r="N101" s="138">
        <f t="shared" si="36"/>
        <v>0</v>
      </c>
      <c r="P101" s="139"/>
    </row>
    <row r="102" spans="1:16" ht="56.25" x14ac:dyDescent="0.25">
      <c r="A102" s="134">
        <v>82</v>
      </c>
      <c r="B102" s="18" t="s">
        <v>28</v>
      </c>
      <c r="C102" s="4" t="s">
        <v>115</v>
      </c>
      <c r="D102" s="9" t="s">
        <v>204</v>
      </c>
      <c r="E102" s="14" t="s">
        <v>211</v>
      </c>
      <c r="F102" s="9">
        <v>2</v>
      </c>
      <c r="H102" s="135"/>
      <c r="I102" s="136"/>
      <c r="J102" s="137">
        <f t="shared" si="32"/>
        <v>0</v>
      </c>
      <c r="K102" s="138">
        <f t="shared" si="33"/>
        <v>0</v>
      </c>
      <c r="L102" s="138">
        <f t="shared" si="34"/>
        <v>0</v>
      </c>
      <c r="M102" s="138">
        <f t="shared" si="35"/>
        <v>0</v>
      </c>
      <c r="N102" s="138">
        <f t="shared" si="36"/>
        <v>0</v>
      </c>
      <c r="P102" s="139"/>
    </row>
    <row r="103" spans="1:16" ht="45" x14ac:dyDescent="0.25">
      <c r="A103" s="134">
        <v>83</v>
      </c>
      <c r="B103" s="18" t="s">
        <v>28</v>
      </c>
      <c r="C103" s="4" t="s">
        <v>116</v>
      </c>
      <c r="D103" s="9" t="s">
        <v>204</v>
      </c>
      <c r="E103" s="14" t="s">
        <v>211</v>
      </c>
      <c r="F103" s="9">
        <v>2</v>
      </c>
      <c r="H103" s="135"/>
      <c r="I103" s="136"/>
      <c r="J103" s="137">
        <f t="shared" si="32"/>
        <v>0</v>
      </c>
      <c r="K103" s="138">
        <f t="shared" si="33"/>
        <v>0</v>
      </c>
      <c r="L103" s="138">
        <f t="shared" si="34"/>
        <v>0</v>
      </c>
      <c r="M103" s="138">
        <f t="shared" si="35"/>
        <v>0</v>
      </c>
      <c r="N103" s="138">
        <f t="shared" si="36"/>
        <v>0</v>
      </c>
      <c r="P103" s="139"/>
    </row>
    <row r="104" spans="1:16" ht="56.25" x14ac:dyDescent="0.25">
      <c r="A104" s="134">
        <v>84</v>
      </c>
      <c r="B104" s="18" t="s">
        <v>28</v>
      </c>
      <c r="C104" s="4" t="s">
        <v>117</v>
      </c>
      <c r="D104" s="9" t="s">
        <v>204</v>
      </c>
      <c r="E104" s="14" t="s">
        <v>211</v>
      </c>
      <c r="F104" s="9">
        <v>1</v>
      </c>
      <c r="H104" s="135"/>
      <c r="I104" s="136"/>
      <c r="J104" s="137">
        <f t="shared" si="32"/>
        <v>0</v>
      </c>
      <c r="K104" s="138">
        <f t="shared" si="33"/>
        <v>0</v>
      </c>
      <c r="L104" s="138">
        <f t="shared" si="34"/>
        <v>0</v>
      </c>
      <c r="M104" s="138">
        <f t="shared" si="35"/>
        <v>0</v>
      </c>
      <c r="N104" s="138">
        <f t="shared" si="36"/>
        <v>0</v>
      </c>
      <c r="P104" s="139"/>
    </row>
    <row r="105" spans="1:16" ht="67.5" x14ac:dyDescent="0.25">
      <c r="A105" s="134">
        <v>85</v>
      </c>
      <c r="B105" s="101" t="s">
        <v>28</v>
      </c>
      <c r="C105" s="100" t="s">
        <v>118</v>
      </c>
      <c r="D105" s="97" t="s">
        <v>204</v>
      </c>
      <c r="E105" s="103" t="s">
        <v>211</v>
      </c>
      <c r="F105" s="97">
        <v>1</v>
      </c>
      <c r="H105" s="135"/>
      <c r="I105" s="136"/>
      <c r="J105" s="137">
        <f t="shared" si="32"/>
        <v>0</v>
      </c>
      <c r="K105" s="138">
        <f t="shared" si="33"/>
        <v>0</v>
      </c>
      <c r="L105" s="138">
        <f t="shared" si="34"/>
        <v>0</v>
      </c>
      <c r="M105" s="138">
        <f t="shared" si="35"/>
        <v>0</v>
      </c>
      <c r="N105" s="138">
        <f t="shared" si="36"/>
        <v>0</v>
      </c>
      <c r="P105" s="139"/>
    </row>
    <row r="106" spans="1:16" ht="67.5" x14ac:dyDescent="0.25">
      <c r="A106" s="134">
        <v>86</v>
      </c>
      <c r="B106" s="101" t="s">
        <v>28</v>
      </c>
      <c r="C106" s="100" t="s">
        <v>119</v>
      </c>
      <c r="D106" s="97" t="s">
        <v>204</v>
      </c>
      <c r="E106" s="103" t="s">
        <v>211</v>
      </c>
      <c r="F106" s="97">
        <v>2</v>
      </c>
      <c r="H106" s="135"/>
      <c r="I106" s="136"/>
      <c r="J106" s="137">
        <f t="shared" si="32"/>
        <v>0</v>
      </c>
      <c r="K106" s="138">
        <f t="shared" si="33"/>
        <v>0</v>
      </c>
      <c r="L106" s="138">
        <f t="shared" si="34"/>
        <v>0</v>
      </c>
      <c r="M106" s="138">
        <f t="shared" si="35"/>
        <v>0</v>
      </c>
      <c r="N106" s="138">
        <f t="shared" si="36"/>
        <v>0</v>
      </c>
      <c r="P106" s="139"/>
    </row>
    <row r="107" spans="1:16" ht="67.5" x14ac:dyDescent="0.25">
      <c r="A107" s="134">
        <v>87</v>
      </c>
      <c r="B107" s="101" t="s">
        <v>28</v>
      </c>
      <c r="C107" s="100" t="s">
        <v>120</v>
      </c>
      <c r="D107" s="97" t="s">
        <v>204</v>
      </c>
      <c r="E107" s="103" t="s">
        <v>211</v>
      </c>
      <c r="F107" s="97">
        <v>2</v>
      </c>
      <c r="H107" s="135"/>
      <c r="I107" s="136"/>
      <c r="J107" s="137">
        <f t="shared" si="32"/>
        <v>0</v>
      </c>
      <c r="K107" s="138">
        <f t="shared" si="33"/>
        <v>0</v>
      </c>
      <c r="L107" s="138">
        <f t="shared" si="34"/>
        <v>0</v>
      </c>
      <c r="M107" s="138">
        <f t="shared" si="35"/>
        <v>0</v>
      </c>
      <c r="N107" s="138">
        <f t="shared" si="36"/>
        <v>0</v>
      </c>
      <c r="P107" s="139"/>
    </row>
    <row r="108" spans="1:16" ht="90" x14ac:dyDescent="0.25">
      <c r="A108" s="134">
        <v>88</v>
      </c>
      <c r="B108" s="101" t="s">
        <v>28</v>
      </c>
      <c r="C108" s="100" t="s">
        <v>121</v>
      </c>
      <c r="D108" s="97" t="s">
        <v>204</v>
      </c>
      <c r="E108" s="103" t="s">
        <v>211</v>
      </c>
      <c r="F108" s="97">
        <v>2</v>
      </c>
      <c r="H108" s="135"/>
      <c r="I108" s="136"/>
      <c r="J108" s="137">
        <f t="shared" si="32"/>
        <v>0</v>
      </c>
      <c r="K108" s="138">
        <f t="shared" si="33"/>
        <v>0</v>
      </c>
      <c r="L108" s="138">
        <f t="shared" si="34"/>
        <v>0</v>
      </c>
      <c r="M108" s="138">
        <f t="shared" si="35"/>
        <v>0</v>
      </c>
      <c r="N108" s="138">
        <f t="shared" si="36"/>
        <v>0</v>
      </c>
      <c r="P108" s="139"/>
    </row>
    <row r="109" spans="1:16" s="148" customFormat="1" x14ac:dyDescent="0.25">
      <c r="A109" s="211" t="s">
        <v>220</v>
      </c>
      <c r="B109" s="211"/>
      <c r="C109" s="211"/>
      <c r="D109" s="211"/>
      <c r="E109" s="150"/>
      <c r="F109" s="150"/>
      <c r="G109" s="150"/>
      <c r="H109" s="150"/>
      <c r="I109" s="150"/>
    </row>
    <row r="110" spans="1:16" ht="33.75" x14ac:dyDescent="0.25">
      <c r="A110" s="134">
        <v>89</v>
      </c>
      <c r="B110" s="77" t="s">
        <v>29</v>
      </c>
      <c r="C110" s="110" t="s">
        <v>122</v>
      </c>
      <c r="D110" s="111" t="s">
        <v>194</v>
      </c>
      <c r="E110" s="112" t="s">
        <v>194</v>
      </c>
      <c r="F110" s="113">
        <v>5</v>
      </c>
      <c r="H110" s="135"/>
      <c r="I110" s="136"/>
      <c r="J110" s="137">
        <f t="shared" si="32"/>
        <v>0</v>
      </c>
      <c r="K110" s="138">
        <f t="shared" si="33"/>
        <v>0</v>
      </c>
      <c r="L110" s="138">
        <f t="shared" si="34"/>
        <v>0</v>
      </c>
      <c r="M110" s="138">
        <f t="shared" si="35"/>
        <v>0</v>
      </c>
      <c r="N110" s="138">
        <f t="shared" si="36"/>
        <v>0</v>
      </c>
      <c r="P110" s="139"/>
    </row>
    <row r="111" spans="1:16" ht="33.75" x14ac:dyDescent="0.25">
      <c r="A111" s="134">
        <v>90</v>
      </c>
      <c r="B111" s="77" t="s">
        <v>29</v>
      </c>
      <c r="C111" s="110" t="s">
        <v>123</v>
      </c>
      <c r="D111" s="111" t="s">
        <v>194</v>
      </c>
      <c r="E111" s="112" t="s">
        <v>194</v>
      </c>
      <c r="F111" s="113">
        <v>5</v>
      </c>
      <c r="H111" s="135"/>
      <c r="I111" s="136"/>
      <c r="J111" s="137">
        <f t="shared" si="32"/>
        <v>0</v>
      </c>
      <c r="K111" s="138">
        <f t="shared" si="33"/>
        <v>0</v>
      </c>
      <c r="L111" s="138">
        <f t="shared" si="34"/>
        <v>0</v>
      </c>
      <c r="M111" s="138">
        <f t="shared" si="35"/>
        <v>0</v>
      </c>
      <c r="N111" s="138">
        <f t="shared" si="36"/>
        <v>0</v>
      </c>
      <c r="P111" s="139"/>
    </row>
    <row r="112" spans="1:16" ht="33.75" x14ac:dyDescent="0.25">
      <c r="A112" s="134">
        <v>91</v>
      </c>
      <c r="B112" s="77" t="s">
        <v>29</v>
      </c>
      <c r="C112" s="110" t="s">
        <v>124</v>
      </c>
      <c r="D112" s="111" t="s">
        <v>194</v>
      </c>
      <c r="E112" s="112" t="s">
        <v>194</v>
      </c>
      <c r="F112" s="113">
        <v>5</v>
      </c>
      <c r="H112" s="135"/>
      <c r="I112" s="136"/>
      <c r="J112" s="137">
        <f t="shared" si="32"/>
        <v>0</v>
      </c>
      <c r="K112" s="138">
        <f t="shared" si="33"/>
        <v>0</v>
      </c>
      <c r="L112" s="138">
        <f t="shared" si="34"/>
        <v>0</v>
      </c>
      <c r="M112" s="138">
        <f t="shared" si="35"/>
        <v>0</v>
      </c>
      <c r="N112" s="138">
        <f t="shared" si="36"/>
        <v>0</v>
      </c>
      <c r="P112" s="139"/>
    </row>
    <row r="113" spans="1:16" ht="33.75" x14ac:dyDescent="0.25">
      <c r="A113" s="134">
        <v>92</v>
      </c>
      <c r="B113" s="77" t="s">
        <v>29</v>
      </c>
      <c r="C113" s="110" t="s">
        <v>125</v>
      </c>
      <c r="D113" s="111" t="s">
        <v>194</v>
      </c>
      <c r="E113" s="112" t="s">
        <v>194</v>
      </c>
      <c r="F113" s="113">
        <v>5</v>
      </c>
      <c r="H113" s="135"/>
      <c r="I113" s="136"/>
      <c r="J113" s="137">
        <f t="shared" si="32"/>
        <v>0</v>
      </c>
      <c r="K113" s="138">
        <f t="shared" si="33"/>
        <v>0</v>
      </c>
      <c r="L113" s="138">
        <f t="shared" si="34"/>
        <v>0</v>
      </c>
      <c r="M113" s="138">
        <f t="shared" si="35"/>
        <v>0</v>
      </c>
      <c r="N113" s="138">
        <f t="shared" si="36"/>
        <v>0</v>
      </c>
      <c r="P113" s="139"/>
    </row>
    <row r="114" spans="1:16" ht="45" x14ac:dyDescent="0.25">
      <c r="A114" s="134">
        <v>93</v>
      </c>
      <c r="B114" s="77" t="s">
        <v>30</v>
      </c>
      <c r="C114" s="110" t="s">
        <v>126</v>
      </c>
      <c r="D114" s="111" t="s">
        <v>194</v>
      </c>
      <c r="E114" s="112" t="s">
        <v>194</v>
      </c>
      <c r="F114" s="113">
        <v>12</v>
      </c>
      <c r="H114" s="135"/>
      <c r="I114" s="136"/>
      <c r="J114" s="137">
        <f t="shared" si="32"/>
        <v>0</v>
      </c>
      <c r="K114" s="138">
        <f t="shared" si="33"/>
        <v>0</v>
      </c>
      <c r="L114" s="138">
        <f t="shared" si="34"/>
        <v>0</v>
      </c>
      <c r="M114" s="138">
        <f t="shared" si="35"/>
        <v>0</v>
      </c>
      <c r="N114" s="138">
        <f t="shared" si="36"/>
        <v>0</v>
      </c>
      <c r="P114" s="139"/>
    </row>
    <row r="115" spans="1:16" ht="22.5" x14ac:dyDescent="0.25">
      <c r="A115" s="134">
        <v>94</v>
      </c>
      <c r="B115" s="77" t="s">
        <v>31</v>
      </c>
      <c r="C115" s="110" t="s">
        <v>127</v>
      </c>
      <c r="D115" s="113" t="s">
        <v>205</v>
      </c>
      <c r="E115" s="112" t="s">
        <v>211</v>
      </c>
      <c r="F115" s="113">
        <v>1</v>
      </c>
      <c r="G115" s="24"/>
      <c r="H115" s="135"/>
      <c r="I115" s="136"/>
      <c r="J115" s="137">
        <f t="shared" si="32"/>
        <v>0</v>
      </c>
      <c r="K115" s="138">
        <f t="shared" si="33"/>
        <v>0</v>
      </c>
      <c r="L115" s="138">
        <f t="shared" si="34"/>
        <v>0</v>
      </c>
      <c r="M115" s="138">
        <f t="shared" si="35"/>
        <v>0</v>
      </c>
      <c r="N115" s="138">
        <f t="shared" si="36"/>
        <v>0</v>
      </c>
      <c r="P115" s="139"/>
    </row>
    <row r="116" spans="1:16" x14ac:dyDescent="0.25">
      <c r="A116" s="134">
        <v>95</v>
      </c>
      <c r="B116" s="77" t="s">
        <v>32</v>
      </c>
      <c r="C116" s="78" t="s">
        <v>128</v>
      </c>
      <c r="D116" s="113" t="s">
        <v>194</v>
      </c>
      <c r="E116" s="112" t="s">
        <v>194</v>
      </c>
      <c r="F116" s="113">
        <v>10</v>
      </c>
      <c r="H116" s="135"/>
      <c r="I116" s="136"/>
      <c r="J116" s="137">
        <f t="shared" si="32"/>
        <v>0</v>
      </c>
      <c r="K116" s="138">
        <f t="shared" si="33"/>
        <v>0</v>
      </c>
      <c r="L116" s="138">
        <f t="shared" si="34"/>
        <v>0</v>
      </c>
      <c r="M116" s="138">
        <f t="shared" si="35"/>
        <v>0</v>
      </c>
      <c r="N116" s="138">
        <f t="shared" si="36"/>
        <v>0</v>
      </c>
      <c r="P116" s="139"/>
    </row>
    <row r="117" spans="1:16" ht="22.5" x14ac:dyDescent="0.25">
      <c r="A117" s="134">
        <v>96</v>
      </c>
      <c r="B117" s="114" t="s">
        <v>33</v>
      </c>
      <c r="C117" s="110" t="s">
        <v>129</v>
      </c>
      <c r="D117" s="113" t="s">
        <v>206</v>
      </c>
      <c r="E117" s="115" t="s">
        <v>211</v>
      </c>
      <c r="F117" s="111">
        <v>1</v>
      </c>
      <c r="H117" s="135"/>
      <c r="I117" s="136"/>
      <c r="J117" s="137">
        <f t="shared" si="32"/>
        <v>0</v>
      </c>
      <c r="K117" s="138">
        <f t="shared" si="33"/>
        <v>0</v>
      </c>
      <c r="L117" s="138">
        <f t="shared" si="34"/>
        <v>0</v>
      </c>
      <c r="M117" s="138">
        <f t="shared" si="35"/>
        <v>0</v>
      </c>
      <c r="N117" s="138">
        <f t="shared" si="36"/>
        <v>0</v>
      </c>
      <c r="P117" s="139"/>
    </row>
    <row r="118" spans="1:16" ht="33.75" x14ac:dyDescent="0.25">
      <c r="A118" s="134">
        <v>97</v>
      </c>
      <c r="B118" s="114" t="s">
        <v>33</v>
      </c>
      <c r="C118" s="110" t="s">
        <v>130</v>
      </c>
      <c r="D118" s="113" t="s">
        <v>206</v>
      </c>
      <c r="E118" s="115" t="s">
        <v>211</v>
      </c>
      <c r="F118" s="111">
        <v>1</v>
      </c>
      <c r="H118" s="135"/>
      <c r="I118" s="136"/>
      <c r="J118" s="137">
        <f t="shared" si="32"/>
        <v>0</v>
      </c>
      <c r="K118" s="138">
        <f t="shared" si="33"/>
        <v>0</v>
      </c>
      <c r="L118" s="138">
        <f t="shared" si="34"/>
        <v>0</v>
      </c>
      <c r="M118" s="138">
        <f t="shared" si="35"/>
        <v>0</v>
      </c>
      <c r="N118" s="138">
        <f t="shared" si="36"/>
        <v>0</v>
      </c>
      <c r="P118" s="139"/>
    </row>
    <row r="119" spans="1:16" ht="33.75" x14ac:dyDescent="0.25">
      <c r="A119" s="134">
        <v>98</v>
      </c>
      <c r="B119" s="114" t="s">
        <v>33</v>
      </c>
      <c r="C119" s="110" t="s">
        <v>131</v>
      </c>
      <c r="D119" s="113" t="s">
        <v>206</v>
      </c>
      <c r="E119" s="115" t="s">
        <v>211</v>
      </c>
      <c r="F119" s="111">
        <v>1</v>
      </c>
      <c r="H119" s="135"/>
      <c r="I119" s="136"/>
      <c r="J119" s="137">
        <f t="shared" si="32"/>
        <v>0</v>
      </c>
      <c r="K119" s="138">
        <f t="shared" si="33"/>
        <v>0</v>
      </c>
      <c r="L119" s="138">
        <f t="shared" si="34"/>
        <v>0</v>
      </c>
      <c r="M119" s="138">
        <f t="shared" si="35"/>
        <v>0</v>
      </c>
      <c r="N119" s="138">
        <f t="shared" si="36"/>
        <v>0</v>
      </c>
      <c r="P119" s="139"/>
    </row>
    <row r="120" spans="1:16" ht="33.75" x14ac:dyDescent="0.25">
      <c r="A120" s="134">
        <v>99</v>
      </c>
      <c r="B120" s="114" t="s">
        <v>33</v>
      </c>
      <c r="C120" s="110" t="s">
        <v>132</v>
      </c>
      <c r="D120" s="113" t="s">
        <v>206</v>
      </c>
      <c r="E120" s="115" t="s">
        <v>211</v>
      </c>
      <c r="F120" s="111">
        <v>1</v>
      </c>
      <c r="H120" s="135"/>
      <c r="I120" s="136"/>
      <c r="J120" s="137">
        <f t="shared" si="32"/>
        <v>0</v>
      </c>
      <c r="K120" s="138">
        <f t="shared" si="33"/>
        <v>0</v>
      </c>
      <c r="L120" s="138">
        <f t="shared" si="34"/>
        <v>0</v>
      </c>
      <c r="M120" s="138">
        <f t="shared" si="35"/>
        <v>0</v>
      </c>
      <c r="N120" s="138">
        <f t="shared" si="36"/>
        <v>0</v>
      </c>
      <c r="P120" s="139"/>
    </row>
    <row r="121" spans="1:16" ht="22.5" x14ac:dyDescent="0.25">
      <c r="A121" s="134">
        <v>100</v>
      </c>
      <c r="B121" s="114" t="s">
        <v>34</v>
      </c>
      <c r="C121" s="110" t="s">
        <v>133</v>
      </c>
      <c r="D121" s="113" t="s">
        <v>206</v>
      </c>
      <c r="E121" s="115" t="s">
        <v>211</v>
      </c>
      <c r="F121" s="111">
        <v>1</v>
      </c>
      <c r="H121" s="135"/>
      <c r="I121" s="136"/>
      <c r="J121" s="137">
        <f t="shared" si="32"/>
        <v>0</v>
      </c>
      <c r="K121" s="138">
        <f t="shared" si="33"/>
        <v>0</v>
      </c>
      <c r="L121" s="138">
        <f t="shared" si="34"/>
        <v>0</v>
      </c>
      <c r="M121" s="138">
        <f t="shared" si="35"/>
        <v>0</v>
      </c>
      <c r="N121" s="138">
        <f t="shared" si="36"/>
        <v>0</v>
      </c>
      <c r="P121" s="139"/>
    </row>
    <row r="122" spans="1:16" ht="45" x14ac:dyDescent="0.25">
      <c r="A122" s="134">
        <v>101</v>
      </c>
      <c r="B122" s="116" t="s">
        <v>35</v>
      </c>
      <c r="C122" s="160" t="s">
        <v>134</v>
      </c>
      <c r="D122" s="117" t="s">
        <v>194</v>
      </c>
      <c r="E122" s="118" t="s">
        <v>194</v>
      </c>
      <c r="F122" s="241">
        <v>11</v>
      </c>
      <c r="H122" s="135"/>
      <c r="I122" s="136"/>
      <c r="J122" s="137">
        <f t="shared" si="32"/>
        <v>0</v>
      </c>
      <c r="K122" s="138">
        <f t="shared" si="33"/>
        <v>0</v>
      </c>
      <c r="L122" s="138">
        <f t="shared" si="34"/>
        <v>0</v>
      </c>
      <c r="M122" s="138">
        <f t="shared" si="35"/>
        <v>0</v>
      </c>
      <c r="N122" s="138">
        <f t="shared" si="36"/>
        <v>0</v>
      </c>
      <c r="P122" s="139"/>
    </row>
    <row r="123" spans="1:16" ht="45" x14ac:dyDescent="0.25">
      <c r="A123" s="134">
        <v>102</v>
      </c>
      <c r="B123" s="116" t="s">
        <v>36</v>
      </c>
      <c r="C123" s="160" t="s">
        <v>135</v>
      </c>
      <c r="D123" s="117" t="s">
        <v>194</v>
      </c>
      <c r="E123" s="118" t="s">
        <v>194</v>
      </c>
      <c r="F123" s="241">
        <v>7</v>
      </c>
      <c r="H123" s="135"/>
      <c r="I123" s="136"/>
      <c r="J123" s="137">
        <f t="shared" si="32"/>
        <v>0</v>
      </c>
      <c r="K123" s="138">
        <f t="shared" si="33"/>
        <v>0</v>
      </c>
      <c r="L123" s="138">
        <f t="shared" si="34"/>
        <v>0</v>
      </c>
      <c r="M123" s="138">
        <f t="shared" si="35"/>
        <v>0</v>
      </c>
      <c r="N123" s="138">
        <f t="shared" si="36"/>
        <v>0</v>
      </c>
      <c r="P123" s="139"/>
    </row>
    <row r="124" spans="1:16" ht="78.75" x14ac:dyDescent="0.25">
      <c r="A124" s="134">
        <v>103</v>
      </c>
      <c r="B124" s="116" t="s">
        <v>37</v>
      </c>
      <c r="C124" s="160" t="s">
        <v>136</v>
      </c>
      <c r="D124" s="117" t="s">
        <v>194</v>
      </c>
      <c r="E124" s="118" t="s">
        <v>194</v>
      </c>
      <c r="F124" s="241">
        <v>14</v>
      </c>
      <c r="H124" s="135"/>
      <c r="I124" s="136"/>
      <c r="J124" s="137">
        <f t="shared" si="32"/>
        <v>0</v>
      </c>
      <c r="K124" s="138">
        <f t="shared" si="33"/>
        <v>0</v>
      </c>
      <c r="L124" s="138">
        <f t="shared" si="34"/>
        <v>0</v>
      </c>
      <c r="M124" s="138">
        <f t="shared" si="35"/>
        <v>0</v>
      </c>
      <c r="N124" s="138">
        <f t="shared" si="36"/>
        <v>0</v>
      </c>
      <c r="P124" s="139"/>
    </row>
    <row r="125" spans="1:16" ht="56.25" x14ac:dyDescent="0.25">
      <c r="A125" s="134">
        <v>104</v>
      </c>
      <c r="B125" s="96" t="s">
        <v>38</v>
      </c>
      <c r="C125" s="100" t="s">
        <v>137</v>
      </c>
      <c r="D125" s="97" t="s">
        <v>194</v>
      </c>
      <c r="E125" s="98" t="s">
        <v>194</v>
      </c>
      <c r="F125" s="80">
        <v>4</v>
      </c>
      <c r="H125" s="135"/>
      <c r="I125" s="136"/>
      <c r="J125" s="137">
        <f t="shared" si="32"/>
        <v>0</v>
      </c>
      <c r="K125" s="138">
        <f t="shared" si="33"/>
        <v>0</v>
      </c>
      <c r="L125" s="138">
        <f t="shared" si="34"/>
        <v>0</v>
      </c>
      <c r="M125" s="138">
        <f t="shared" si="35"/>
        <v>0</v>
      </c>
      <c r="N125" s="138">
        <f t="shared" si="36"/>
        <v>0</v>
      </c>
      <c r="P125" s="139"/>
    </row>
    <row r="126" spans="1:16" ht="56.25" x14ac:dyDescent="0.25">
      <c r="A126" s="134">
        <v>105</v>
      </c>
      <c r="B126" s="96" t="s">
        <v>39</v>
      </c>
      <c r="C126" s="100" t="s">
        <v>138</v>
      </c>
      <c r="D126" s="97" t="s">
        <v>194</v>
      </c>
      <c r="E126" s="98" t="s">
        <v>194</v>
      </c>
      <c r="F126" s="99">
        <v>6</v>
      </c>
      <c r="H126" s="135"/>
      <c r="I126" s="136"/>
      <c r="J126" s="137">
        <f t="shared" ref="J126:J129" si="37">H126/100*I126</f>
        <v>0</v>
      </c>
      <c r="K126" s="138">
        <f t="shared" ref="K126:K129" si="38">H126+J126</f>
        <v>0</v>
      </c>
      <c r="L126" s="138">
        <f t="shared" ref="L126:L129" si="39">F126*H126</f>
        <v>0</v>
      </c>
      <c r="M126" s="138">
        <f t="shared" ref="M126:M129" si="40">L126/100*I126</f>
        <v>0</v>
      </c>
      <c r="N126" s="138">
        <f t="shared" ref="N126:N129" si="41">L126+M126</f>
        <v>0</v>
      </c>
      <c r="P126" s="139"/>
    </row>
    <row r="127" spans="1:16" ht="56.25" x14ac:dyDescent="0.25">
      <c r="A127" s="134">
        <v>106</v>
      </c>
      <c r="B127" s="96" t="s">
        <v>40</v>
      </c>
      <c r="C127" s="100" t="s">
        <v>139</v>
      </c>
      <c r="D127" s="97" t="s">
        <v>194</v>
      </c>
      <c r="E127" s="98" t="s">
        <v>194</v>
      </c>
      <c r="F127" s="99">
        <v>6</v>
      </c>
      <c r="H127" s="135"/>
      <c r="I127" s="136"/>
      <c r="J127" s="137">
        <f t="shared" si="37"/>
        <v>0</v>
      </c>
      <c r="K127" s="138">
        <f t="shared" si="38"/>
        <v>0</v>
      </c>
      <c r="L127" s="138">
        <f t="shared" si="39"/>
        <v>0</v>
      </c>
      <c r="M127" s="138">
        <f t="shared" si="40"/>
        <v>0</v>
      </c>
      <c r="N127" s="138">
        <f t="shared" si="41"/>
        <v>0</v>
      </c>
      <c r="P127" s="139"/>
    </row>
    <row r="128" spans="1:16" ht="22.5" x14ac:dyDescent="0.25">
      <c r="A128" s="134">
        <v>107</v>
      </c>
      <c r="B128" s="96" t="s">
        <v>41</v>
      </c>
      <c r="C128" s="100" t="s">
        <v>140</v>
      </c>
      <c r="D128" s="97" t="s">
        <v>194</v>
      </c>
      <c r="E128" s="98" t="s">
        <v>194</v>
      </c>
      <c r="F128" s="99">
        <v>12</v>
      </c>
      <c r="H128" s="135"/>
      <c r="I128" s="136"/>
      <c r="J128" s="137">
        <f t="shared" si="37"/>
        <v>0</v>
      </c>
      <c r="K128" s="138">
        <f t="shared" si="38"/>
        <v>0</v>
      </c>
      <c r="L128" s="138">
        <f t="shared" si="39"/>
        <v>0</v>
      </c>
      <c r="M128" s="138">
        <f t="shared" si="40"/>
        <v>0</v>
      </c>
      <c r="N128" s="138">
        <f t="shared" si="41"/>
        <v>0</v>
      </c>
      <c r="P128" s="139"/>
    </row>
    <row r="129" spans="1:16" ht="22.5" x14ac:dyDescent="0.25">
      <c r="A129" s="134">
        <v>108</v>
      </c>
      <c r="B129" s="119" t="s">
        <v>41</v>
      </c>
      <c r="C129" s="161" t="s">
        <v>141</v>
      </c>
      <c r="D129" s="97" t="s">
        <v>194</v>
      </c>
      <c r="E129" s="98" t="s">
        <v>194</v>
      </c>
      <c r="F129" s="99">
        <v>12</v>
      </c>
      <c r="H129" s="135"/>
      <c r="I129" s="136"/>
      <c r="J129" s="137">
        <f t="shared" si="37"/>
        <v>0</v>
      </c>
      <c r="K129" s="138">
        <f t="shared" si="38"/>
        <v>0</v>
      </c>
      <c r="L129" s="138">
        <f t="shared" si="39"/>
        <v>0</v>
      </c>
      <c r="M129" s="138">
        <f t="shared" si="40"/>
        <v>0</v>
      </c>
      <c r="N129" s="138">
        <f t="shared" si="41"/>
        <v>0</v>
      </c>
      <c r="P129" s="139"/>
    </row>
    <row r="130" spans="1:16" ht="22.5" x14ac:dyDescent="0.25">
      <c r="A130" s="134">
        <v>109</v>
      </c>
      <c r="B130" s="96" t="s">
        <v>42</v>
      </c>
      <c r="C130" s="100" t="s">
        <v>42</v>
      </c>
      <c r="D130" s="97" t="s">
        <v>194</v>
      </c>
      <c r="E130" s="98" t="s">
        <v>194</v>
      </c>
      <c r="F130" s="99">
        <v>1</v>
      </c>
      <c r="H130" s="135"/>
      <c r="I130" s="136"/>
      <c r="J130" s="137">
        <f t="shared" ref="J130:J137" si="42">H130/100*I130</f>
        <v>0</v>
      </c>
      <c r="K130" s="138">
        <f t="shared" ref="K130:K137" si="43">H130+J130</f>
        <v>0</v>
      </c>
      <c r="L130" s="138">
        <f t="shared" ref="L130:L137" si="44">F130*H130</f>
        <v>0</v>
      </c>
      <c r="M130" s="138">
        <f t="shared" ref="M130:M137" si="45">L130/100*I130</f>
        <v>0</v>
      </c>
      <c r="N130" s="138">
        <f t="shared" ref="N130:N137" si="46">L130+M130</f>
        <v>0</v>
      </c>
      <c r="P130" s="139"/>
    </row>
    <row r="131" spans="1:16" ht="22.5" x14ac:dyDescent="0.25">
      <c r="A131" s="134">
        <v>110</v>
      </c>
      <c r="B131" s="96" t="s">
        <v>43</v>
      </c>
      <c r="C131" s="100" t="s">
        <v>43</v>
      </c>
      <c r="D131" s="97" t="s">
        <v>194</v>
      </c>
      <c r="E131" s="98" t="s">
        <v>194</v>
      </c>
      <c r="F131" s="99">
        <v>1</v>
      </c>
      <c r="H131" s="135"/>
      <c r="I131" s="136"/>
      <c r="J131" s="137">
        <f t="shared" si="42"/>
        <v>0</v>
      </c>
      <c r="K131" s="138">
        <f t="shared" si="43"/>
        <v>0</v>
      </c>
      <c r="L131" s="138">
        <f t="shared" si="44"/>
        <v>0</v>
      </c>
      <c r="M131" s="138">
        <f t="shared" si="45"/>
        <v>0</v>
      </c>
      <c r="N131" s="138">
        <f t="shared" si="46"/>
        <v>0</v>
      </c>
      <c r="P131" s="139"/>
    </row>
    <row r="132" spans="1:16" ht="22.5" x14ac:dyDescent="0.25">
      <c r="A132" s="134">
        <v>111</v>
      </c>
      <c r="B132" s="96" t="s">
        <v>44</v>
      </c>
      <c r="C132" s="100" t="s">
        <v>44</v>
      </c>
      <c r="D132" s="97" t="s">
        <v>194</v>
      </c>
      <c r="E132" s="98" t="s">
        <v>194</v>
      </c>
      <c r="F132" s="99">
        <v>1</v>
      </c>
      <c r="H132" s="135"/>
      <c r="I132" s="136"/>
      <c r="J132" s="137">
        <f t="shared" si="42"/>
        <v>0</v>
      </c>
      <c r="K132" s="138">
        <f t="shared" si="43"/>
        <v>0</v>
      </c>
      <c r="L132" s="138">
        <f t="shared" si="44"/>
        <v>0</v>
      </c>
      <c r="M132" s="138">
        <f t="shared" si="45"/>
        <v>0</v>
      </c>
      <c r="N132" s="138">
        <f t="shared" si="46"/>
        <v>0</v>
      </c>
      <c r="P132" s="139"/>
    </row>
    <row r="133" spans="1:16" ht="33.75" x14ac:dyDescent="0.25">
      <c r="A133" s="134">
        <v>112</v>
      </c>
      <c r="B133" s="96" t="s">
        <v>46</v>
      </c>
      <c r="C133" s="100" t="s">
        <v>142</v>
      </c>
      <c r="D133" s="97" t="s">
        <v>194</v>
      </c>
      <c r="E133" s="98" t="s">
        <v>194</v>
      </c>
      <c r="F133" s="99">
        <v>5</v>
      </c>
      <c r="H133" s="135"/>
      <c r="I133" s="136"/>
      <c r="J133" s="137">
        <f t="shared" si="42"/>
        <v>0</v>
      </c>
      <c r="K133" s="138">
        <f t="shared" si="43"/>
        <v>0</v>
      </c>
      <c r="L133" s="138">
        <f t="shared" si="44"/>
        <v>0</v>
      </c>
      <c r="M133" s="138">
        <f t="shared" si="45"/>
        <v>0</v>
      </c>
      <c r="N133" s="138">
        <f t="shared" si="46"/>
        <v>0</v>
      </c>
      <c r="P133" s="139"/>
    </row>
    <row r="134" spans="1:16" ht="22.5" x14ac:dyDescent="0.25">
      <c r="A134" s="134">
        <v>113</v>
      </c>
      <c r="B134" s="101" t="s">
        <v>47</v>
      </c>
      <c r="C134" s="100" t="s">
        <v>143</v>
      </c>
      <c r="D134" s="99" t="s">
        <v>194</v>
      </c>
      <c r="E134" s="103" t="s">
        <v>194</v>
      </c>
      <c r="F134" s="97">
        <v>8</v>
      </c>
      <c r="H134" s="135"/>
      <c r="I134" s="136"/>
      <c r="J134" s="137">
        <f t="shared" si="42"/>
        <v>0</v>
      </c>
      <c r="K134" s="138">
        <f t="shared" si="43"/>
        <v>0</v>
      </c>
      <c r="L134" s="138">
        <f t="shared" si="44"/>
        <v>0</v>
      </c>
      <c r="M134" s="138">
        <f t="shared" si="45"/>
        <v>0</v>
      </c>
      <c r="N134" s="138">
        <f t="shared" si="46"/>
        <v>0</v>
      </c>
      <c r="P134" s="139"/>
    </row>
    <row r="135" spans="1:16" s="152" customFormat="1" x14ac:dyDescent="0.25">
      <c r="A135" s="209" t="s">
        <v>309</v>
      </c>
      <c r="B135" s="209"/>
      <c r="C135" s="209"/>
      <c r="D135" s="209"/>
      <c r="E135" s="151"/>
      <c r="F135" s="151"/>
      <c r="G135" s="151"/>
      <c r="H135" s="151"/>
      <c r="I135" s="151"/>
    </row>
    <row r="136" spans="1:16" ht="22.5" x14ac:dyDescent="0.25">
      <c r="A136" s="134">
        <v>114</v>
      </c>
      <c r="B136" s="101" t="s">
        <v>48</v>
      </c>
      <c r="C136" s="100" t="s">
        <v>144</v>
      </c>
      <c r="D136" s="97" t="s">
        <v>194</v>
      </c>
      <c r="E136" s="103" t="s">
        <v>194</v>
      </c>
      <c r="F136" s="82">
        <v>50</v>
      </c>
      <c r="H136" s="135"/>
      <c r="I136" s="136"/>
      <c r="J136" s="137">
        <f t="shared" si="42"/>
        <v>0</v>
      </c>
      <c r="K136" s="138">
        <f t="shared" si="43"/>
        <v>0</v>
      </c>
      <c r="L136" s="138">
        <f t="shared" si="44"/>
        <v>0</v>
      </c>
      <c r="M136" s="138">
        <f t="shared" si="45"/>
        <v>0</v>
      </c>
      <c r="N136" s="138">
        <f t="shared" si="46"/>
        <v>0</v>
      </c>
      <c r="P136" s="139"/>
    </row>
    <row r="137" spans="1:16" x14ac:dyDescent="0.25">
      <c r="A137" s="134">
        <v>115</v>
      </c>
      <c r="B137" s="101" t="s">
        <v>48</v>
      </c>
      <c r="C137" s="102" t="s">
        <v>145</v>
      </c>
      <c r="D137" s="97" t="s">
        <v>194</v>
      </c>
      <c r="E137" s="103" t="s">
        <v>194</v>
      </c>
      <c r="F137" s="97">
        <v>26</v>
      </c>
      <c r="H137" s="135"/>
      <c r="I137" s="136"/>
      <c r="J137" s="137">
        <f t="shared" si="42"/>
        <v>0</v>
      </c>
      <c r="K137" s="138">
        <f t="shared" si="43"/>
        <v>0</v>
      </c>
      <c r="L137" s="138">
        <f t="shared" si="44"/>
        <v>0</v>
      </c>
      <c r="M137" s="138">
        <f t="shared" si="45"/>
        <v>0</v>
      </c>
      <c r="N137" s="138">
        <f t="shared" si="46"/>
        <v>0</v>
      </c>
      <c r="P137" s="139"/>
    </row>
    <row r="138" spans="1:16" x14ac:dyDescent="0.25">
      <c r="A138" s="134">
        <v>116</v>
      </c>
      <c r="B138" s="101" t="s">
        <v>48</v>
      </c>
      <c r="C138" s="102" t="s">
        <v>146</v>
      </c>
      <c r="D138" s="97" t="s">
        <v>194</v>
      </c>
      <c r="E138" s="103" t="s">
        <v>194</v>
      </c>
      <c r="F138" s="97">
        <v>26</v>
      </c>
      <c r="H138" s="135"/>
      <c r="I138" s="136"/>
      <c r="J138" s="137">
        <f t="shared" ref="J138:J139" si="47">H138/100*I138</f>
        <v>0</v>
      </c>
      <c r="K138" s="138">
        <f t="shared" ref="K138:K139" si="48">H138+J138</f>
        <v>0</v>
      </c>
      <c r="L138" s="138">
        <f t="shared" ref="L138:L139" si="49">F138*H138</f>
        <v>0</v>
      </c>
      <c r="M138" s="138">
        <f t="shared" ref="M138:M139" si="50">L138/100*I138</f>
        <v>0</v>
      </c>
      <c r="N138" s="138">
        <f t="shared" ref="N138:N139" si="51">L138+M138</f>
        <v>0</v>
      </c>
      <c r="P138" s="139"/>
    </row>
    <row r="139" spans="1:16" ht="22.5" x14ac:dyDescent="0.25">
      <c r="A139" s="134">
        <v>117</v>
      </c>
      <c r="B139" s="101" t="s">
        <v>48</v>
      </c>
      <c r="C139" s="100" t="s">
        <v>147</v>
      </c>
      <c r="D139" s="97" t="s">
        <v>194</v>
      </c>
      <c r="E139" s="103" t="s">
        <v>194</v>
      </c>
      <c r="F139" s="82">
        <v>47</v>
      </c>
      <c r="H139" s="135"/>
      <c r="I139" s="136"/>
      <c r="J139" s="137">
        <f t="shared" si="47"/>
        <v>0</v>
      </c>
      <c r="K139" s="138">
        <f t="shared" si="48"/>
        <v>0</v>
      </c>
      <c r="L139" s="138">
        <f t="shared" si="49"/>
        <v>0</v>
      </c>
      <c r="M139" s="138">
        <f t="shared" si="50"/>
        <v>0</v>
      </c>
      <c r="N139" s="138">
        <f t="shared" si="51"/>
        <v>0</v>
      </c>
      <c r="P139" s="139"/>
    </row>
    <row r="140" spans="1:16" x14ac:dyDescent="0.25">
      <c r="A140" s="134">
        <v>118</v>
      </c>
      <c r="B140" s="101" t="s">
        <v>48</v>
      </c>
      <c r="C140" s="102" t="s">
        <v>148</v>
      </c>
      <c r="D140" s="97" t="s">
        <v>194</v>
      </c>
      <c r="E140" s="103" t="s">
        <v>194</v>
      </c>
      <c r="F140" s="82">
        <v>21</v>
      </c>
      <c r="H140" s="135"/>
      <c r="I140" s="136"/>
      <c r="J140" s="137">
        <f t="shared" ref="J140:J161" si="52">H140/100*I140</f>
        <v>0</v>
      </c>
      <c r="K140" s="138">
        <f t="shared" ref="K140:K161" si="53">H140+J140</f>
        <v>0</v>
      </c>
      <c r="L140" s="138">
        <f t="shared" ref="L140:L161" si="54">F140*H140</f>
        <v>0</v>
      </c>
      <c r="M140" s="138">
        <f t="shared" ref="M140:M161" si="55">L140/100*I140</f>
        <v>0</v>
      </c>
      <c r="N140" s="138">
        <f t="shared" ref="N140:N161" si="56">L140+M140</f>
        <v>0</v>
      </c>
      <c r="P140" s="139"/>
    </row>
    <row r="141" spans="1:16" x14ac:dyDescent="0.25">
      <c r="A141" s="134">
        <v>119</v>
      </c>
      <c r="B141" s="101" t="s">
        <v>48</v>
      </c>
      <c r="C141" s="102" t="s">
        <v>149</v>
      </c>
      <c r="D141" s="97" t="s">
        <v>194</v>
      </c>
      <c r="E141" s="103" t="s">
        <v>194</v>
      </c>
      <c r="F141" s="82">
        <v>34</v>
      </c>
      <c r="H141" s="135"/>
      <c r="I141" s="136"/>
      <c r="J141" s="137">
        <f t="shared" si="52"/>
        <v>0</v>
      </c>
      <c r="K141" s="138">
        <f t="shared" si="53"/>
        <v>0</v>
      </c>
      <c r="L141" s="138">
        <f t="shared" si="54"/>
        <v>0</v>
      </c>
      <c r="M141" s="138">
        <f t="shared" si="55"/>
        <v>0</v>
      </c>
      <c r="N141" s="138">
        <f t="shared" si="56"/>
        <v>0</v>
      </c>
      <c r="P141" s="139"/>
    </row>
    <row r="142" spans="1:16" x14ac:dyDescent="0.25">
      <c r="A142" s="134">
        <v>120</v>
      </c>
      <c r="B142" s="101" t="s">
        <v>48</v>
      </c>
      <c r="C142" s="102" t="s">
        <v>150</v>
      </c>
      <c r="D142" s="97" t="s">
        <v>194</v>
      </c>
      <c r="E142" s="98" t="s">
        <v>194</v>
      </c>
      <c r="F142" s="80">
        <v>31</v>
      </c>
      <c r="H142" s="135"/>
      <c r="I142" s="136"/>
      <c r="J142" s="137">
        <f t="shared" si="52"/>
        <v>0</v>
      </c>
      <c r="K142" s="138">
        <f t="shared" si="53"/>
        <v>0</v>
      </c>
      <c r="L142" s="138">
        <f t="shared" si="54"/>
        <v>0</v>
      </c>
      <c r="M142" s="138">
        <f t="shared" si="55"/>
        <v>0</v>
      </c>
      <c r="N142" s="138">
        <f t="shared" si="56"/>
        <v>0</v>
      </c>
      <c r="P142" s="139"/>
    </row>
    <row r="143" spans="1:16" x14ac:dyDescent="0.25">
      <c r="A143" s="134">
        <v>121</v>
      </c>
      <c r="B143" s="101" t="s">
        <v>48</v>
      </c>
      <c r="C143" s="102" t="s">
        <v>151</v>
      </c>
      <c r="D143" s="97" t="s">
        <v>194</v>
      </c>
      <c r="E143" s="98" t="s">
        <v>194</v>
      </c>
      <c r="F143" s="80">
        <v>15</v>
      </c>
      <c r="H143" s="135"/>
      <c r="I143" s="136"/>
      <c r="J143" s="137">
        <f t="shared" si="52"/>
        <v>0</v>
      </c>
      <c r="K143" s="138">
        <f t="shared" si="53"/>
        <v>0</v>
      </c>
      <c r="L143" s="138">
        <f t="shared" si="54"/>
        <v>0</v>
      </c>
      <c r="M143" s="138">
        <f t="shared" si="55"/>
        <v>0</v>
      </c>
      <c r="N143" s="138">
        <f t="shared" si="56"/>
        <v>0</v>
      </c>
      <c r="P143" s="139"/>
    </row>
    <row r="144" spans="1:16" ht="33.75" x14ac:dyDescent="0.25">
      <c r="A144" s="134">
        <v>122</v>
      </c>
      <c r="B144" s="104" t="s">
        <v>48</v>
      </c>
      <c r="C144" s="100" t="s">
        <v>152</v>
      </c>
      <c r="D144" s="99" t="s">
        <v>194</v>
      </c>
      <c r="E144" s="98" t="s">
        <v>194</v>
      </c>
      <c r="F144" s="80">
        <v>20</v>
      </c>
      <c r="H144" s="135"/>
      <c r="I144" s="136"/>
      <c r="J144" s="137">
        <f t="shared" si="52"/>
        <v>0</v>
      </c>
      <c r="K144" s="138">
        <f t="shared" si="53"/>
        <v>0</v>
      </c>
      <c r="L144" s="138">
        <f t="shared" si="54"/>
        <v>0</v>
      </c>
      <c r="M144" s="138">
        <f t="shared" si="55"/>
        <v>0</v>
      </c>
      <c r="N144" s="138">
        <f t="shared" si="56"/>
        <v>0</v>
      </c>
      <c r="P144" s="139"/>
    </row>
    <row r="145" spans="1:16" ht="33.75" x14ac:dyDescent="0.25">
      <c r="A145" s="134">
        <v>123</v>
      </c>
      <c r="B145" s="120" t="s">
        <v>48</v>
      </c>
      <c r="C145" s="162" t="s">
        <v>153</v>
      </c>
      <c r="D145" s="121" t="s">
        <v>194</v>
      </c>
      <c r="E145" s="53" t="s">
        <v>194</v>
      </c>
      <c r="F145" s="80">
        <v>18</v>
      </c>
      <c r="H145" s="135"/>
      <c r="I145" s="136"/>
      <c r="J145" s="137">
        <f t="shared" si="52"/>
        <v>0</v>
      </c>
      <c r="K145" s="138">
        <f t="shared" si="53"/>
        <v>0</v>
      </c>
      <c r="L145" s="138">
        <f t="shared" si="54"/>
        <v>0</v>
      </c>
      <c r="M145" s="138">
        <f t="shared" si="55"/>
        <v>0</v>
      </c>
      <c r="N145" s="138">
        <f t="shared" si="56"/>
        <v>0</v>
      </c>
      <c r="P145" s="139"/>
    </row>
    <row r="146" spans="1:16" ht="135" x14ac:dyDescent="0.25">
      <c r="A146" s="134">
        <v>124</v>
      </c>
      <c r="B146" s="104" t="s">
        <v>49</v>
      </c>
      <c r="C146" s="163" t="s">
        <v>154</v>
      </c>
      <c r="D146" s="122" t="s">
        <v>194</v>
      </c>
      <c r="E146" s="98" t="s">
        <v>194</v>
      </c>
      <c r="F146" s="80">
        <v>10</v>
      </c>
      <c r="H146" s="135"/>
      <c r="I146" s="136"/>
      <c r="J146" s="137">
        <f t="shared" si="52"/>
        <v>0</v>
      </c>
      <c r="K146" s="138">
        <f t="shared" si="53"/>
        <v>0</v>
      </c>
      <c r="L146" s="138">
        <f t="shared" si="54"/>
        <v>0</v>
      </c>
      <c r="M146" s="138">
        <f t="shared" si="55"/>
        <v>0</v>
      </c>
      <c r="N146" s="138">
        <f t="shared" si="56"/>
        <v>0</v>
      </c>
      <c r="P146" s="139"/>
    </row>
    <row r="147" spans="1:16" ht="135" x14ac:dyDescent="0.25">
      <c r="A147" s="134">
        <v>125</v>
      </c>
      <c r="B147" s="104" t="s">
        <v>49</v>
      </c>
      <c r="C147" s="163" t="s">
        <v>155</v>
      </c>
      <c r="D147" s="122" t="s">
        <v>194</v>
      </c>
      <c r="E147" s="98" t="s">
        <v>194</v>
      </c>
      <c r="F147" s="99">
        <v>10</v>
      </c>
      <c r="H147" s="135"/>
      <c r="I147" s="136"/>
      <c r="J147" s="137">
        <f t="shared" si="52"/>
        <v>0</v>
      </c>
      <c r="K147" s="138">
        <f t="shared" si="53"/>
        <v>0</v>
      </c>
      <c r="L147" s="138">
        <f t="shared" si="54"/>
        <v>0</v>
      </c>
      <c r="M147" s="138">
        <f t="shared" si="55"/>
        <v>0</v>
      </c>
      <c r="N147" s="138">
        <f t="shared" si="56"/>
        <v>0</v>
      </c>
      <c r="P147" s="139"/>
    </row>
    <row r="148" spans="1:16" s="152" customFormat="1" x14ac:dyDescent="0.25">
      <c r="A148" s="209" t="s">
        <v>221</v>
      </c>
      <c r="B148" s="209"/>
      <c r="C148" s="209"/>
      <c r="D148" s="209"/>
      <c r="E148" s="151"/>
      <c r="F148" s="151"/>
      <c r="G148" s="151"/>
      <c r="H148" s="151"/>
      <c r="I148" s="151"/>
    </row>
    <row r="149" spans="1:16" x14ac:dyDescent="0.25">
      <c r="A149" s="134">
        <f>A147+1</f>
        <v>126</v>
      </c>
      <c r="B149" s="101" t="s">
        <v>50</v>
      </c>
      <c r="C149" s="102" t="s">
        <v>156</v>
      </c>
      <c r="D149" s="97" t="s">
        <v>194</v>
      </c>
      <c r="E149" s="103" t="s">
        <v>194</v>
      </c>
      <c r="F149" s="97">
        <v>1</v>
      </c>
      <c r="H149" s="135"/>
      <c r="I149" s="136"/>
      <c r="J149" s="137">
        <f t="shared" si="52"/>
        <v>0</v>
      </c>
      <c r="K149" s="138">
        <f t="shared" si="53"/>
        <v>0</v>
      </c>
      <c r="L149" s="138">
        <f t="shared" si="54"/>
        <v>0</v>
      </c>
      <c r="M149" s="138">
        <f t="shared" si="55"/>
        <v>0</v>
      </c>
      <c r="N149" s="138">
        <f t="shared" si="56"/>
        <v>0</v>
      </c>
      <c r="P149" s="139"/>
    </row>
    <row r="150" spans="1:16" x14ac:dyDescent="0.25">
      <c r="A150" s="134">
        <f>A149+1</f>
        <v>127</v>
      </c>
      <c r="B150" s="101" t="s">
        <v>50</v>
      </c>
      <c r="C150" s="102" t="s">
        <v>157</v>
      </c>
      <c r="D150" s="97" t="s">
        <v>194</v>
      </c>
      <c r="E150" s="103" t="s">
        <v>194</v>
      </c>
      <c r="F150" s="97">
        <v>1</v>
      </c>
      <c r="H150" s="135"/>
      <c r="I150" s="136"/>
      <c r="J150" s="137">
        <f t="shared" si="52"/>
        <v>0</v>
      </c>
      <c r="K150" s="138">
        <f t="shared" si="53"/>
        <v>0</v>
      </c>
      <c r="L150" s="138">
        <f t="shared" si="54"/>
        <v>0</v>
      </c>
      <c r="M150" s="138">
        <f t="shared" si="55"/>
        <v>0</v>
      </c>
      <c r="N150" s="138">
        <f t="shared" si="56"/>
        <v>0</v>
      </c>
      <c r="P150" s="139"/>
    </row>
    <row r="151" spans="1:16" s="152" customFormat="1" x14ac:dyDescent="0.25">
      <c r="A151" s="209" t="s">
        <v>222</v>
      </c>
      <c r="B151" s="209"/>
      <c r="C151" s="209"/>
      <c r="D151" s="209"/>
      <c r="E151" s="151"/>
      <c r="F151" s="151"/>
      <c r="G151" s="151"/>
      <c r="H151" s="151"/>
      <c r="I151" s="151"/>
    </row>
    <row r="152" spans="1:16" ht="22.5" x14ac:dyDescent="0.25">
      <c r="A152" s="134">
        <v>128</v>
      </c>
      <c r="B152" s="79" t="s">
        <v>51</v>
      </c>
      <c r="C152" s="85" t="s">
        <v>158</v>
      </c>
      <c r="D152" s="82" t="s">
        <v>194</v>
      </c>
      <c r="E152" s="81" t="s">
        <v>194</v>
      </c>
      <c r="F152" s="82">
        <v>30</v>
      </c>
      <c r="H152" s="135"/>
      <c r="I152" s="136"/>
      <c r="J152" s="137">
        <f t="shared" si="52"/>
        <v>0</v>
      </c>
      <c r="K152" s="138">
        <f t="shared" si="53"/>
        <v>0</v>
      </c>
      <c r="L152" s="138">
        <f t="shared" si="54"/>
        <v>0</v>
      </c>
      <c r="M152" s="138">
        <f t="shared" si="55"/>
        <v>0</v>
      </c>
      <c r="N152" s="138">
        <f t="shared" si="56"/>
        <v>0</v>
      </c>
      <c r="P152" s="139"/>
    </row>
    <row r="153" spans="1:16" ht="22.5" x14ac:dyDescent="0.25">
      <c r="A153" s="134">
        <v>129</v>
      </c>
      <c r="B153" s="79" t="s">
        <v>51</v>
      </c>
      <c r="C153" s="85" t="s">
        <v>159</v>
      </c>
      <c r="D153" s="82" t="s">
        <v>194</v>
      </c>
      <c r="E153" s="81" t="s">
        <v>194</v>
      </c>
      <c r="F153" s="82">
        <v>30</v>
      </c>
      <c r="H153" s="135"/>
      <c r="I153" s="136"/>
      <c r="J153" s="137">
        <f t="shared" si="52"/>
        <v>0</v>
      </c>
      <c r="K153" s="138">
        <f t="shared" si="53"/>
        <v>0</v>
      </c>
      <c r="L153" s="138">
        <f t="shared" si="54"/>
        <v>0</v>
      </c>
      <c r="M153" s="138">
        <f t="shared" si="55"/>
        <v>0</v>
      </c>
      <c r="N153" s="138">
        <f t="shared" si="56"/>
        <v>0</v>
      </c>
      <c r="P153" s="139"/>
    </row>
    <row r="154" spans="1:16" ht="22.5" x14ac:dyDescent="0.25">
      <c r="A154" s="134">
        <v>130</v>
      </c>
      <c r="B154" s="123" t="s">
        <v>52</v>
      </c>
      <c r="C154" s="85" t="s">
        <v>160</v>
      </c>
      <c r="D154" s="82" t="s">
        <v>207</v>
      </c>
      <c r="E154" s="124" t="s">
        <v>211</v>
      </c>
      <c r="F154" s="80">
        <v>1</v>
      </c>
      <c r="H154" s="135"/>
      <c r="I154" s="136"/>
      <c r="J154" s="137">
        <f t="shared" si="52"/>
        <v>0</v>
      </c>
      <c r="K154" s="138">
        <f t="shared" si="53"/>
        <v>0</v>
      </c>
      <c r="L154" s="138">
        <f t="shared" si="54"/>
        <v>0</v>
      </c>
      <c r="M154" s="138">
        <f t="shared" si="55"/>
        <v>0</v>
      </c>
      <c r="N154" s="138">
        <f t="shared" si="56"/>
        <v>0</v>
      </c>
      <c r="P154" s="139"/>
    </row>
    <row r="155" spans="1:16" ht="22.5" x14ac:dyDescent="0.25">
      <c r="A155" s="134">
        <v>131</v>
      </c>
      <c r="B155" s="123" t="s">
        <v>52</v>
      </c>
      <c r="C155" s="85" t="s">
        <v>161</v>
      </c>
      <c r="D155" s="82" t="s">
        <v>207</v>
      </c>
      <c r="E155" s="124" t="s">
        <v>211</v>
      </c>
      <c r="F155" s="80">
        <v>1</v>
      </c>
      <c r="H155" s="135"/>
      <c r="I155" s="136"/>
      <c r="J155" s="137">
        <f t="shared" si="52"/>
        <v>0</v>
      </c>
      <c r="K155" s="138">
        <f t="shared" si="53"/>
        <v>0</v>
      </c>
      <c r="L155" s="138">
        <f t="shared" si="54"/>
        <v>0</v>
      </c>
      <c r="M155" s="138">
        <f t="shared" si="55"/>
        <v>0</v>
      </c>
      <c r="N155" s="138">
        <f t="shared" si="56"/>
        <v>0</v>
      </c>
      <c r="P155" s="139"/>
    </row>
    <row r="156" spans="1:16" ht="22.5" x14ac:dyDescent="0.25">
      <c r="A156" s="134">
        <v>132</v>
      </c>
      <c r="B156" s="123" t="s">
        <v>52</v>
      </c>
      <c r="C156" s="85" t="s">
        <v>162</v>
      </c>
      <c r="D156" s="82" t="s">
        <v>207</v>
      </c>
      <c r="E156" s="124" t="s">
        <v>211</v>
      </c>
      <c r="F156" s="80">
        <v>1</v>
      </c>
      <c r="H156" s="135"/>
      <c r="I156" s="136"/>
      <c r="J156" s="137">
        <f t="shared" si="52"/>
        <v>0</v>
      </c>
      <c r="K156" s="138">
        <f t="shared" si="53"/>
        <v>0</v>
      </c>
      <c r="L156" s="138">
        <f t="shared" si="54"/>
        <v>0</v>
      </c>
      <c r="M156" s="138">
        <f t="shared" si="55"/>
        <v>0</v>
      </c>
      <c r="N156" s="138">
        <f t="shared" si="56"/>
        <v>0</v>
      </c>
      <c r="P156" s="139"/>
    </row>
    <row r="157" spans="1:16" ht="56.25" x14ac:dyDescent="0.25">
      <c r="A157" s="134">
        <v>133</v>
      </c>
      <c r="B157" s="79" t="s">
        <v>53</v>
      </c>
      <c r="C157" s="85" t="s">
        <v>163</v>
      </c>
      <c r="D157" s="82" t="s">
        <v>204</v>
      </c>
      <c r="E157" s="81" t="s">
        <v>211</v>
      </c>
      <c r="F157" s="82">
        <v>50</v>
      </c>
      <c r="H157" s="135"/>
      <c r="I157" s="136"/>
      <c r="J157" s="137">
        <f t="shared" si="52"/>
        <v>0</v>
      </c>
      <c r="K157" s="138">
        <f t="shared" si="53"/>
        <v>0</v>
      </c>
      <c r="L157" s="138">
        <f t="shared" si="54"/>
        <v>0</v>
      </c>
      <c r="M157" s="138">
        <f t="shared" si="55"/>
        <v>0</v>
      </c>
      <c r="N157" s="138">
        <f t="shared" si="56"/>
        <v>0</v>
      </c>
      <c r="P157" s="139"/>
    </row>
    <row r="158" spans="1:16" ht="33.75" x14ac:dyDescent="0.25">
      <c r="A158" s="134">
        <v>134</v>
      </c>
      <c r="B158" s="83" t="s">
        <v>54</v>
      </c>
      <c r="C158" s="85" t="s">
        <v>164</v>
      </c>
      <c r="D158" s="80" t="s">
        <v>194</v>
      </c>
      <c r="E158" s="81" t="s">
        <v>194</v>
      </c>
      <c r="F158" s="82">
        <v>10</v>
      </c>
      <c r="H158" s="135"/>
      <c r="I158" s="136"/>
      <c r="J158" s="137">
        <f t="shared" si="52"/>
        <v>0</v>
      </c>
      <c r="K158" s="138">
        <f t="shared" si="53"/>
        <v>0</v>
      </c>
      <c r="L158" s="138">
        <f t="shared" si="54"/>
        <v>0</v>
      </c>
      <c r="M158" s="138">
        <f t="shared" si="55"/>
        <v>0</v>
      </c>
      <c r="N158" s="138">
        <f t="shared" si="56"/>
        <v>0</v>
      </c>
      <c r="P158" s="139"/>
    </row>
    <row r="159" spans="1:16" ht="33.75" x14ac:dyDescent="0.25">
      <c r="A159" s="134">
        <v>135</v>
      </c>
      <c r="B159" s="83" t="s">
        <v>54</v>
      </c>
      <c r="C159" s="85" t="s">
        <v>165</v>
      </c>
      <c r="D159" s="80" t="s">
        <v>194</v>
      </c>
      <c r="E159" s="81" t="s">
        <v>194</v>
      </c>
      <c r="F159" s="82">
        <v>10</v>
      </c>
      <c r="H159" s="135"/>
      <c r="I159" s="136"/>
      <c r="J159" s="137">
        <f t="shared" si="52"/>
        <v>0</v>
      </c>
      <c r="K159" s="138">
        <f t="shared" si="53"/>
        <v>0</v>
      </c>
      <c r="L159" s="138">
        <f t="shared" si="54"/>
        <v>0</v>
      </c>
      <c r="M159" s="138">
        <f t="shared" si="55"/>
        <v>0</v>
      </c>
      <c r="N159" s="138">
        <f t="shared" si="56"/>
        <v>0</v>
      </c>
      <c r="P159" s="139"/>
    </row>
    <row r="160" spans="1:16" ht="33.75" x14ac:dyDescent="0.25">
      <c r="A160" s="134">
        <v>136</v>
      </c>
      <c r="B160" s="83" t="s">
        <v>54</v>
      </c>
      <c r="C160" s="85" t="s">
        <v>166</v>
      </c>
      <c r="D160" s="80" t="s">
        <v>194</v>
      </c>
      <c r="E160" s="81" t="s">
        <v>194</v>
      </c>
      <c r="F160" s="82">
        <v>10</v>
      </c>
      <c r="H160" s="135"/>
      <c r="I160" s="136"/>
      <c r="J160" s="137">
        <f t="shared" si="52"/>
        <v>0</v>
      </c>
      <c r="K160" s="138">
        <f t="shared" si="53"/>
        <v>0</v>
      </c>
      <c r="L160" s="138">
        <f t="shared" si="54"/>
        <v>0</v>
      </c>
      <c r="M160" s="138">
        <f t="shared" si="55"/>
        <v>0</v>
      </c>
      <c r="N160" s="138">
        <f t="shared" si="56"/>
        <v>0</v>
      </c>
      <c r="P160" s="139"/>
    </row>
    <row r="161" spans="1:16" ht="22.5" x14ac:dyDescent="0.25">
      <c r="A161" s="134">
        <v>137</v>
      </c>
      <c r="B161" s="83" t="s">
        <v>54</v>
      </c>
      <c r="C161" s="85" t="s">
        <v>167</v>
      </c>
      <c r="D161" s="80" t="s">
        <v>194</v>
      </c>
      <c r="E161" s="81" t="s">
        <v>194</v>
      </c>
      <c r="F161" s="82">
        <v>50</v>
      </c>
      <c r="H161" s="135"/>
      <c r="I161" s="136"/>
      <c r="J161" s="137">
        <f t="shared" si="52"/>
        <v>0</v>
      </c>
      <c r="K161" s="138">
        <f t="shared" si="53"/>
        <v>0</v>
      </c>
      <c r="L161" s="138">
        <f t="shared" si="54"/>
        <v>0</v>
      </c>
      <c r="M161" s="138">
        <f t="shared" si="55"/>
        <v>0</v>
      </c>
      <c r="N161" s="138">
        <f t="shared" si="56"/>
        <v>0</v>
      </c>
      <c r="P161" s="139"/>
    </row>
    <row r="162" spans="1:16" ht="22.5" x14ac:dyDescent="0.25">
      <c r="A162" s="134">
        <v>138</v>
      </c>
      <c r="B162" s="83" t="s">
        <v>54</v>
      </c>
      <c r="C162" s="85" t="s">
        <v>168</v>
      </c>
      <c r="D162" s="80" t="s">
        <v>194</v>
      </c>
      <c r="E162" s="81" t="s">
        <v>194</v>
      </c>
      <c r="F162" s="82">
        <v>50</v>
      </c>
      <c r="H162" s="135"/>
      <c r="I162" s="136"/>
      <c r="J162" s="137">
        <f t="shared" ref="J162:J163" si="57">H162/100*I162</f>
        <v>0</v>
      </c>
      <c r="K162" s="138">
        <f t="shared" ref="K162:K163" si="58">H162+J162</f>
        <v>0</v>
      </c>
      <c r="L162" s="138">
        <f t="shared" ref="L162:L163" si="59">F162*H162</f>
        <v>0</v>
      </c>
      <c r="M162" s="138">
        <f t="shared" ref="M162:M163" si="60">L162/100*I162</f>
        <v>0</v>
      </c>
      <c r="N162" s="138">
        <f t="shared" ref="N162:N163" si="61">L162+M162</f>
        <v>0</v>
      </c>
      <c r="P162" s="139"/>
    </row>
    <row r="163" spans="1:16" ht="22.5" x14ac:dyDescent="0.25">
      <c r="A163" s="134">
        <v>139</v>
      </c>
      <c r="B163" s="83" t="s">
        <v>54</v>
      </c>
      <c r="C163" s="85" t="s">
        <v>169</v>
      </c>
      <c r="D163" s="80" t="s">
        <v>194</v>
      </c>
      <c r="E163" s="81" t="s">
        <v>194</v>
      </c>
      <c r="F163" s="82">
        <v>50</v>
      </c>
      <c r="H163" s="135"/>
      <c r="I163" s="136"/>
      <c r="J163" s="137">
        <f t="shared" si="57"/>
        <v>0</v>
      </c>
      <c r="K163" s="138">
        <f t="shared" si="58"/>
        <v>0</v>
      </c>
      <c r="L163" s="138">
        <f t="shared" si="59"/>
        <v>0</v>
      </c>
      <c r="M163" s="138">
        <f t="shared" si="60"/>
        <v>0</v>
      </c>
      <c r="N163" s="138">
        <f t="shared" si="61"/>
        <v>0</v>
      </c>
      <c r="P163" s="139"/>
    </row>
    <row r="164" spans="1:16" ht="22.5" x14ac:dyDescent="0.25">
      <c r="A164" s="134">
        <v>140</v>
      </c>
      <c r="B164" s="83" t="s">
        <v>54</v>
      </c>
      <c r="C164" s="85" t="s">
        <v>170</v>
      </c>
      <c r="D164" s="82" t="s">
        <v>194</v>
      </c>
      <c r="E164" s="81" t="s">
        <v>194</v>
      </c>
      <c r="F164" s="82">
        <v>50</v>
      </c>
      <c r="H164" s="135"/>
      <c r="I164" s="136"/>
      <c r="J164" s="140">
        <f t="shared" ref="J164:J177" si="62">H164/100*I164</f>
        <v>0</v>
      </c>
      <c r="K164" s="141">
        <f t="shared" ref="K164:K177" si="63">H164+J164</f>
        <v>0</v>
      </c>
      <c r="L164" s="141">
        <f t="shared" ref="L164:L177" si="64">F164*H164</f>
        <v>0</v>
      </c>
      <c r="M164" s="141">
        <f t="shared" ref="M164:M177" si="65">L164/100*I164</f>
        <v>0</v>
      </c>
      <c r="N164" s="141">
        <f t="shared" ref="N164:N177" si="66">L164+M164</f>
        <v>0</v>
      </c>
      <c r="P164" s="139"/>
    </row>
    <row r="165" spans="1:16" ht="22.5" x14ac:dyDescent="0.25">
      <c r="A165" s="134">
        <v>141</v>
      </c>
      <c r="B165" s="83" t="s">
        <v>54</v>
      </c>
      <c r="C165" s="85" t="s">
        <v>171</v>
      </c>
      <c r="D165" s="82" t="s">
        <v>194</v>
      </c>
      <c r="E165" s="81" t="s">
        <v>194</v>
      </c>
      <c r="F165" s="82">
        <v>50</v>
      </c>
      <c r="H165" s="135"/>
      <c r="I165" s="136"/>
      <c r="J165" s="140">
        <f t="shared" si="62"/>
        <v>0</v>
      </c>
      <c r="K165" s="141">
        <f t="shared" si="63"/>
        <v>0</v>
      </c>
      <c r="L165" s="141">
        <f t="shared" si="64"/>
        <v>0</v>
      </c>
      <c r="M165" s="141">
        <f t="shared" si="65"/>
        <v>0</v>
      </c>
      <c r="N165" s="141">
        <f t="shared" si="66"/>
        <v>0</v>
      </c>
      <c r="P165" s="139"/>
    </row>
    <row r="166" spans="1:16" ht="33.75" x14ac:dyDescent="0.25">
      <c r="A166" s="134">
        <v>142</v>
      </c>
      <c r="B166" s="83" t="s">
        <v>53</v>
      </c>
      <c r="C166" s="85" t="s">
        <v>172</v>
      </c>
      <c r="D166" s="80" t="s">
        <v>197</v>
      </c>
      <c r="E166" s="81" t="s">
        <v>211</v>
      </c>
      <c r="F166" s="82">
        <v>5</v>
      </c>
      <c r="G166" s="25"/>
      <c r="H166" s="135"/>
      <c r="I166" s="136"/>
      <c r="J166" s="140">
        <f t="shared" si="62"/>
        <v>0</v>
      </c>
      <c r="K166" s="141">
        <f t="shared" si="63"/>
        <v>0</v>
      </c>
      <c r="L166" s="141">
        <f t="shared" si="64"/>
        <v>0</v>
      </c>
      <c r="M166" s="141">
        <f t="shared" si="65"/>
        <v>0</v>
      </c>
      <c r="N166" s="141">
        <f t="shared" si="66"/>
        <v>0</v>
      </c>
      <c r="P166" s="139"/>
    </row>
    <row r="167" spans="1:16" ht="22.5" x14ac:dyDescent="0.25">
      <c r="A167" s="134">
        <v>143</v>
      </c>
      <c r="B167" s="83" t="s">
        <v>53</v>
      </c>
      <c r="C167" s="85" t="s">
        <v>173</v>
      </c>
      <c r="D167" s="80" t="s">
        <v>197</v>
      </c>
      <c r="E167" s="81" t="s">
        <v>211</v>
      </c>
      <c r="F167" s="82">
        <v>5</v>
      </c>
      <c r="G167" s="25"/>
      <c r="H167" s="135"/>
      <c r="I167" s="136"/>
      <c r="J167" s="140">
        <f t="shared" si="62"/>
        <v>0</v>
      </c>
      <c r="K167" s="141">
        <f t="shared" si="63"/>
        <v>0</v>
      </c>
      <c r="L167" s="141">
        <f t="shared" si="64"/>
        <v>0</v>
      </c>
      <c r="M167" s="141">
        <f t="shared" si="65"/>
        <v>0</v>
      </c>
      <c r="N167" s="141">
        <f t="shared" si="66"/>
        <v>0</v>
      </c>
      <c r="P167" s="139"/>
    </row>
    <row r="168" spans="1:16" ht="22.5" x14ac:dyDescent="0.25">
      <c r="A168" s="134">
        <v>144</v>
      </c>
      <c r="B168" s="83" t="s">
        <v>53</v>
      </c>
      <c r="C168" s="85" t="s">
        <v>174</v>
      </c>
      <c r="D168" s="80" t="s">
        <v>197</v>
      </c>
      <c r="E168" s="81" t="s">
        <v>211</v>
      </c>
      <c r="F168" s="82">
        <v>5</v>
      </c>
      <c r="G168" s="25"/>
      <c r="H168" s="135"/>
      <c r="I168" s="136"/>
      <c r="J168" s="140">
        <f t="shared" si="62"/>
        <v>0</v>
      </c>
      <c r="K168" s="141">
        <f t="shared" si="63"/>
        <v>0</v>
      </c>
      <c r="L168" s="141">
        <f t="shared" si="64"/>
        <v>0</v>
      </c>
      <c r="M168" s="141">
        <f t="shared" si="65"/>
        <v>0</v>
      </c>
      <c r="N168" s="141">
        <f t="shared" si="66"/>
        <v>0</v>
      </c>
      <c r="P168" s="139"/>
    </row>
    <row r="169" spans="1:16" ht="22.5" x14ac:dyDescent="0.25">
      <c r="A169" s="134">
        <v>145</v>
      </c>
      <c r="B169" s="83" t="s">
        <v>53</v>
      </c>
      <c r="C169" s="85" t="s">
        <v>175</v>
      </c>
      <c r="D169" s="80" t="s">
        <v>197</v>
      </c>
      <c r="E169" s="81" t="s">
        <v>194</v>
      </c>
      <c r="F169" s="82">
        <v>5</v>
      </c>
      <c r="G169" s="25"/>
      <c r="H169" s="135"/>
      <c r="I169" s="136"/>
      <c r="J169" s="140">
        <f t="shared" si="62"/>
        <v>0</v>
      </c>
      <c r="K169" s="141">
        <f t="shared" si="63"/>
        <v>0</v>
      </c>
      <c r="L169" s="141">
        <f t="shared" si="64"/>
        <v>0</v>
      </c>
      <c r="M169" s="141">
        <f t="shared" si="65"/>
        <v>0</v>
      </c>
      <c r="N169" s="141">
        <f t="shared" si="66"/>
        <v>0</v>
      </c>
      <c r="P169" s="139"/>
    </row>
    <row r="170" spans="1:16" ht="22.5" x14ac:dyDescent="0.25">
      <c r="A170" s="134">
        <v>146</v>
      </c>
      <c r="B170" s="83" t="s">
        <v>51</v>
      </c>
      <c r="C170" s="85" t="s">
        <v>176</v>
      </c>
      <c r="D170" s="80" t="s">
        <v>194</v>
      </c>
      <c r="E170" s="81" t="s">
        <v>194</v>
      </c>
      <c r="F170" s="82">
        <v>10</v>
      </c>
      <c r="H170" s="135"/>
      <c r="I170" s="136"/>
      <c r="J170" s="140">
        <f t="shared" si="62"/>
        <v>0</v>
      </c>
      <c r="K170" s="141">
        <f t="shared" si="63"/>
        <v>0</v>
      </c>
      <c r="L170" s="141">
        <f t="shared" si="64"/>
        <v>0</v>
      </c>
      <c r="M170" s="141">
        <f t="shared" si="65"/>
        <v>0</v>
      </c>
      <c r="N170" s="141">
        <f t="shared" si="66"/>
        <v>0</v>
      </c>
      <c r="P170" s="139"/>
    </row>
    <row r="171" spans="1:16" ht="22.5" x14ac:dyDescent="0.25">
      <c r="A171" s="134">
        <v>147</v>
      </c>
      <c r="B171" s="125" t="s">
        <v>54</v>
      </c>
      <c r="C171" s="131" t="s">
        <v>177</v>
      </c>
      <c r="D171" s="90" t="s">
        <v>194</v>
      </c>
      <c r="E171" s="94" t="s">
        <v>194</v>
      </c>
      <c r="F171" s="90">
        <v>50</v>
      </c>
      <c r="H171" s="135"/>
      <c r="I171" s="136"/>
      <c r="J171" s="140">
        <f t="shared" si="62"/>
        <v>0</v>
      </c>
      <c r="K171" s="141">
        <f t="shared" si="63"/>
        <v>0</v>
      </c>
      <c r="L171" s="141">
        <f t="shared" si="64"/>
        <v>0</v>
      </c>
      <c r="M171" s="141">
        <f t="shared" si="65"/>
        <v>0</v>
      </c>
      <c r="N171" s="141">
        <f t="shared" si="66"/>
        <v>0</v>
      </c>
      <c r="P171" s="139"/>
    </row>
    <row r="172" spans="1:16" ht="22.5" x14ac:dyDescent="0.25">
      <c r="A172" s="134">
        <v>148</v>
      </c>
      <c r="B172" s="174" t="s">
        <v>54</v>
      </c>
      <c r="C172" s="131" t="s">
        <v>178</v>
      </c>
      <c r="D172" s="175" t="s">
        <v>194</v>
      </c>
      <c r="E172" s="176" t="s">
        <v>194</v>
      </c>
      <c r="F172" s="175">
        <v>50</v>
      </c>
      <c r="H172" s="135"/>
      <c r="I172" s="136"/>
      <c r="J172" s="140">
        <f t="shared" si="62"/>
        <v>0</v>
      </c>
      <c r="K172" s="141">
        <f t="shared" si="63"/>
        <v>0</v>
      </c>
      <c r="L172" s="141">
        <f t="shared" si="64"/>
        <v>0</v>
      </c>
      <c r="M172" s="141">
        <f t="shared" si="65"/>
        <v>0</v>
      </c>
      <c r="N172" s="141">
        <f t="shared" si="66"/>
        <v>0</v>
      </c>
      <c r="P172" s="139"/>
    </row>
    <row r="173" spans="1:16" ht="56.25" x14ac:dyDescent="0.25">
      <c r="A173" s="134">
        <v>149</v>
      </c>
      <c r="B173" s="177" t="s">
        <v>54</v>
      </c>
      <c r="C173" s="178" t="s">
        <v>324</v>
      </c>
      <c r="D173" s="179" t="s">
        <v>194</v>
      </c>
      <c r="E173" s="180" t="s">
        <v>194</v>
      </c>
      <c r="F173" s="175">
        <v>10</v>
      </c>
      <c r="H173" s="135"/>
      <c r="I173" s="136"/>
      <c r="J173" s="140">
        <f t="shared" si="62"/>
        <v>0</v>
      </c>
      <c r="K173" s="141">
        <f t="shared" si="63"/>
        <v>0</v>
      </c>
      <c r="L173" s="141">
        <f t="shared" si="64"/>
        <v>0</v>
      </c>
      <c r="M173" s="141">
        <f t="shared" si="65"/>
        <v>0</v>
      </c>
      <c r="N173" s="141">
        <f t="shared" si="66"/>
        <v>0</v>
      </c>
      <c r="P173" s="139"/>
    </row>
    <row r="174" spans="1:16" ht="22.5" x14ac:dyDescent="0.25">
      <c r="A174" s="134">
        <v>150</v>
      </c>
      <c r="B174" s="126" t="s">
        <v>55</v>
      </c>
      <c r="C174" s="131" t="s">
        <v>179</v>
      </c>
      <c r="D174" s="90" t="s">
        <v>194</v>
      </c>
      <c r="E174" s="94" t="s">
        <v>194</v>
      </c>
      <c r="F174" s="90">
        <v>10</v>
      </c>
      <c r="H174" s="135"/>
      <c r="I174" s="136"/>
      <c r="J174" s="140">
        <f t="shared" si="62"/>
        <v>0</v>
      </c>
      <c r="K174" s="141">
        <f t="shared" si="63"/>
        <v>0</v>
      </c>
      <c r="L174" s="141">
        <f t="shared" si="64"/>
        <v>0</v>
      </c>
      <c r="M174" s="141">
        <f t="shared" si="65"/>
        <v>0</v>
      </c>
      <c r="N174" s="141">
        <f t="shared" si="66"/>
        <v>0</v>
      </c>
      <c r="P174" s="139"/>
    </row>
    <row r="175" spans="1:16" ht="22.5" x14ac:dyDescent="0.25">
      <c r="A175" s="134">
        <v>151</v>
      </c>
      <c r="B175" s="126" t="s">
        <v>55</v>
      </c>
      <c r="C175" s="131" t="s">
        <v>180</v>
      </c>
      <c r="D175" s="90" t="s">
        <v>194</v>
      </c>
      <c r="E175" s="94" t="s">
        <v>194</v>
      </c>
      <c r="F175" s="90">
        <v>10</v>
      </c>
      <c r="H175" s="135"/>
      <c r="I175" s="136"/>
      <c r="J175" s="140">
        <f t="shared" si="62"/>
        <v>0</v>
      </c>
      <c r="K175" s="141">
        <f t="shared" si="63"/>
        <v>0</v>
      </c>
      <c r="L175" s="141">
        <f t="shared" si="64"/>
        <v>0</v>
      </c>
      <c r="M175" s="141">
        <f t="shared" si="65"/>
        <v>0</v>
      </c>
      <c r="N175" s="141">
        <f t="shared" si="66"/>
        <v>0</v>
      </c>
      <c r="P175" s="139"/>
    </row>
    <row r="176" spans="1:16" s="152" customFormat="1" x14ac:dyDescent="0.25">
      <c r="A176" s="209" t="s">
        <v>223</v>
      </c>
      <c r="B176" s="209"/>
      <c r="C176" s="209"/>
      <c r="D176" s="209"/>
      <c r="E176" s="151"/>
      <c r="F176" s="151"/>
      <c r="G176" s="151"/>
      <c r="H176" s="151"/>
      <c r="I176" s="151"/>
    </row>
    <row r="177" spans="1:16" ht="22.5" x14ac:dyDescent="0.25">
      <c r="A177" s="134">
        <f>A175+1</f>
        <v>152</v>
      </c>
      <c r="B177" s="22" t="s">
        <v>56</v>
      </c>
      <c r="C177" s="4" t="s">
        <v>181</v>
      </c>
      <c r="D177" s="10" t="s">
        <v>194</v>
      </c>
      <c r="E177" s="12" t="s">
        <v>194</v>
      </c>
      <c r="F177" s="203">
        <v>9</v>
      </c>
      <c r="H177" s="135"/>
      <c r="I177" s="136"/>
      <c r="J177" s="140">
        <f t="shared" si="62"/>
        <v>0</v>
      </c>
      <c r="K177" s="141">
        <f t="shared" si="63"/>
        <v>0</v>
      </c>
      <c r="L177" s="141">
        <f t="shared" si="64"/>
        <v>0</v>
      </c>
      <c r="M177" s="141">
        <f t="shared" si="65"/>
        <v>0</v>
      </c>
      <c r="N177" s="141">
        <f t="shared" si="66"/>
        <v>0</v>
      </c>
      <c r="P177" s="139"/>
    </row>
    <row r="178" spans="1:16" ht="22.5" x14ac:dyDescent="0.25">
      <c r="A178" s="134">
        <f>A177+1</f>
        <v>153</v>
      </c>
      <c r="B178" s="22" t="s">
        <v>56</v>
      </c>
      <c r="C178" s="4" t="s">
        <v>182</v>
      </c>
      <c r="D178" s="9" t="s">
        <v>194</v>
      </c>
      <c r="E178" s="12" t="s">
        <v>194</v>
      </c>
      <c r="F178" s="203">
        <v>9</v>
      </c>
      <c r="H178" s="135"/>
      <c r="I178" s="136"/>
      <c r="J178" s="140">
        <f t="shared" ref="J178:J179" si="67">H178/100*I178</f>
        <v>0</v>
      </c>
      <c r="K178" s="141">
        <f t="shared" ref="K178:K179" si="68">H178+J178</f>
        <v>0</v>
      </c>
      <c r="L178" s="141">
        <f t="shared" ref="L178:L179" si="69">F178*H178</f>
        <v>0</v>
      </c>
      <c r="M178" s="141">
        <f t="shared" ref="M178:M179" si="70">L178/100*I178</f>
        <v>0</v>
      </c>
      <c r="N178" s="141">
        <f t="shared" ref="N178:N179" si="71">L178+M178</f>
        <v>0</v>
      </c>
      <c r="P178" s="139"/>
    </row>
    <row r="179" spans="1:16" ht="22.5" x14ac:dyDescent="0.25">
      <c r="A179" s="134">
        <f>A178+1</f>
        <v>154</v>
      </c>
      <c r="B179" s="22" t="s">
        <v>56</v>
      </c>
      <c r="C179" s="4" t="s">
        <v>183</v>
      </c>
      <c r="D179" s="9" t="s">
        <v>194</v>
      </c>
      <c r="E179" s="12" t="s">
        <v>194</v>
      </c>
      <c r="F179" s="203">
        <v>9</v>
      </c>
      <c r="H179" s="135"/>
      <c r="I179" s="136"/>
      <c r="J179" s="140">
        <f t="shared" si="67"/>
        <v>0</v>
      </c>
      <c r="K179" s="141">
        <f t="shared" si="68"/>
        <v>0</v>
      </c>
      <c r="L179" s="141">
        <f t="shared" si="69"/>
        <v>0</v>
      </c>
      <c r="M179" s="141">
        <f t="shared" si="70"/>
        <v>0</v>
      </c>
      <c r="N179" s="141">
        <f t="shared" si="71"/>
        <v>0</v>
      </c>
      <c r="P179" s="139"/>
    </row>
    <row r="180" spans="1:16" s="152" customFormat="1" x14ac:dyDescent="0.25">
      <c r="A180" s="210" t="s">
        <v>224</v>
      </c>
      <c r="B180" s="210"/>
      <c r="C180" s="210"/>
      <c r="D180" s="210"/>
      <c r="E180" s="156"/>
      <c r="F180" s="151"/>
      <c r="G180" s="151"/>
      <c r="H180" s="151"/>
      <c r="I180" s="151"/>
    </row>
    <row r="181" spans="1:16" x14ac:dyDescent="0.25">
      <c r="A181" s="149">
        <v>155</v>
      </c>
      <c r="B181" s="153" t="s">
        <v>57</v>
      </c>
      <c r="C181" s="164" t="s">
        <v>184</v>
      </c>
      <c r="D181" s="154" t="s">
        <v>194</v>
      </c>
      <c r="E181" s="155" t="s">
        <v>194</v>
      </c>
      <c r="F181" s="97">
        <v>10</v>
      </c>
      <c r="H181" s="135"/>
      <c r="I181" s="136"/>
      <c r="J181" s="140">
        <f t="shared" ref="J181:J203" si="72">H181/100*I181</f>
        <v>0</v>
      </c>
      <c r="K181" s="141">
        <f t="shared" ref="K181:K203" si="73">H181+J181</f>
        <v>0</v>
      </c>
      <c r="L181" s="141">
        <f t="shared" ref="L181:L203" si="74">F181*H181</f>
        <v>0</v>
      </c>
      <c r="M181" s="141">
        <f t="shared" ref="M181:M203" si="75">L181/100*I181</f>
        <v>0</v>
      </c>
      <c r="N181" s="141">
        <f t="shared" ref="N181:N203" si="76">L181+M181</f>
        <v>0</v>
      </c>
      <c r="P181" s="139"/>
    </row>
    <row r="182" spans="1:16" x14ac:dyDescent="0.25">
      <c r="A182" s="134">
        <v>156</v>
      </c>
      <c r="B182" s="104" t="s">
        <v>57</v>
      </c>
      <c r="C182" s="102" t="s">
        <v>185</v>
      </c>
      <c r="D182" s="97" t="s">
        <v>194</v>
      </c>
      <c r="E182" s="103" t="s">
        <v>194</v>
      </c>
      <c r="F182" s="97">
        <v>10</v>
      </c>
      <c r="H182" s="135"/>
      <c r="I182" s="136"/>
      <c r="J182" s="140">
        <f t="shared" si="72"/>
        <v>0</v>
      </c>
      <c r="K182" s="141">
        <f t="shared" si="73"/>
        <v>0</v>
      </c>
      <c r="L182" s="141">
        <f t="shared" si="74"/>
        <v>0</v>
      </c>
      <c r="M182" s="141">
        <f t="shared" si="75"/>
        <v>0</v>
      </c>
      <c r="N182" s="141">
        <f t="shared" si="76"/>
        <v>0</v>
      </c>
      <c r="P182" s="139"/>
    </row>
    <row r="183" spans="1:16" x14ac:dyDescent="0.25">
      <c r="A183" s="134">
        <v>157</v>
      </c>
      <c r="B183" s="104" t="s">
        <v>57</v>
      </c>
      <c r="C183" s="102" t="s">
        <v>186</v>
      </c>
      <c r="D183" s="97" t="s">
        <v>194</v>
      </c>
      <c r="E183" s="103" t="s">
        <v>194</v>
      </c>
      <c r="F183" s="97">
        <v>7</v>
      </c>
      <c r="H183" s="135"/>
      <c r="I183" s="136"/>
      <c r="J183" s="140">
        <f t="shared" si="72"/>
        <v>0</v>
      </c>
      <c r="K183" s="141">
        <f t="shared" si="73"/>
        <v>0</v>
      </c>
      <c r="L183" s="141">
        <f t="shared" si="74"/>
        <v>0</v>
      </c>
      <c r="M183" s="141">
        <f t="shared" si="75"/>
        <v>0</v>
      </c>
      <c r="N183" s="141">
        <f t="shared" si="76"/>
        <v>0</v>
      </c>
      <c r="P183" s="139"/>
    </row>
    <row r="184" spans="1:16" ht="56.25" x14ac:dyDescent="0.25">
      <c r="A184" s="134">
        <v>158</v>
      </c>
      <c r="B184" s="181" t="s">
        <v>331</v>
      </c>
      <c r="C184" s="182" t="s">
        <v>332</v>
      </c>
      <c r="D184" s="183" t="s">
        <v>194</v>
      </c>
      <c r="E184" s="183" t="s">
        <v>194</v>
      </c>
      <c r="F184" s="184">
        <v>9</v>
      </c>
      <c r="H184" s="135"/>
      <c r="I184" s="136"/>
      <c r="J184" s="140">
        <f t="shared" si="72"/>
        <v>0</v>
      </c>
      <c r="K184" s="141">
        <f t="shared" si="73"/>
        <v>0</v>
      </c>
      <c r="L184" s="141">
        <f t="shared" si="74"/>
        <v>0</v>
      </c>
      <c r="M184" s="141">
        <f t="shared" si="75"/>
        <v>0</v>
      </c>
      <c r="N184" s="141">
        <f t="shared" si="76"/>
        <v>0</v>
      </c>
      <c r="P184" s="139"/>
    </row>
    <row r="185" spans="1:16" ht="56.25" x14ac:dyDescent="0.25">
      <c r="A185" s="134">
        <v>159</v>
      </c>
      <c r="B185" s="181" t="s">
        <v>331</v>
      </c>
      <c r="C185" s="182" t="s">
        <v>333</v>
      </c>
      <c r="D185" s="183" t="s">
        <v>194</v>
      </c>
      <c r="E185" s="183" t="s">
        <v>194</v>
      </c>
      <c r="F185" s="184">
        <v>9</v>
      </c>
      <c r="H185" s="135"/>
      <c r="I185" s="136"/>
      <c r="J185" s="140">
        <f t="shared" si="72"/>
        <v>0</v>
      </c>
      <c r="K185" s="141">
        <f t="shared" si="73"/>
        <v>0</v>
      </c>
      <c r="L185" s="141">
        <f t="shared" si="74"/>
        <v>0</v>
      </c>
      <c r="M185" s="141">
        <f t="shared" si="75"/>
        <v>0</v>
      </c>
      <c r="N185" s="141">
        <f t="shared" si="76"/>
        <v>0</v>
      </c>
      <c r="P185" s="139"/>
    </row>
    <row r="186" spans="1:16" ht="22.5" x14ac:dyDescent="0.25">
      <c r="A186" s="134">
        <v>160</v>
      </c>
      <c r="B186" s="185" t="s">
        <v>58</v>
      </c>
      <c r="C186" s="186" t="s">
        <v>187</v>
      </c>
      <c r="D186" s="184" t="s">
        <v>194</v>
      </c>
      <c r="E186" s="187" t="s">
        <v>194</v>
      </c>
      <c r="F186" s="183">
        <v>30</v>
      </c>
      <c r="H186" s="135"/>
      <c r="I186" s="136"/>
      <c r="J186" s="140">
        <f t="shared" si="72"/>
        <v>0</v>
      </c>
      <c r="K186" s="141">
        <f t="shared" si="73"/>
        <v>0</v>
      </c>
      <c r="L186" s="141">
        <f t="shared" si="74"/>
        <v>0</v>
      </c>
      <c r="M186" s="141">
        <f t="shared" si="75"/>
        <v>0</v>
      </c>
      <c r="N186" s="141">
        <f t="shared" si="76"/>
        <v>0</v>
      </c>
      <c r="P186" s="139"/>
    </row>
    <row r="187" spans="1:16" x14ac:dyDescent="0.25">
      <c r="A187" s="134">
        <v>161</v>
      </c>
      <c r="B187" s="101" t="s">
        <v>59</v>
      </c>
      <c r="C187" s="100" t="s">
        <v>188</v>
      </c>
      <c r="D187" s="99" t="s">
        <v>206</v>
      </c>
      <c r="E187" s="103" t="s">
        <v>211</v>
      </c>
      <c r="F187" s="97">
        <v>5</v>
      </c>
      <c r="H187" s="135"/>
      <c r="I187" s="136"/>
      <c r="J187" s="140">
        <f t="shared" si="72"/>
        <v>0</v>
      </c>
      <c r="K187" s="141">
        <f t="shared" si="73"/>
        <v>0</v>
      </c>
      <c r="L187" s="141">
        <f t="shared" si="74"/>
        <v>0</v>
      </c>
      <c r="M187" s="141">
        <f t="shared" si="75"/>
        <v>0</v>
      </c>
      <c r="N187" s="141">
        <f t="shared" si="76"/>
        <v>0</v>
      </c>
      <c r="P187" s="139"/>
    </row>
    <row r="188" spans="1:16" ht="22.5" x14ac:dyDescent="0.25">
      <c r="A188" s="134">
        <v>162</v>
      </c>
      <c r="B188" s="101" t="s">
        <v>60</v>
      </c>
      <c r="C188" s="100" t="s">
        <v>189</v>
      </c>
      <c r="D188" s="99" t="s">
        <v>208</v>
      </c>
      <c r="E188" s="103" t="s">
        <v>211</v>
      </c>
      <c r="F188" s="97">
        <v>7</v>
      </c>
      <c r="H188" s="135"/>
      <c r="I188" s="136"/>
      <c r="J188" s="140">
        <f t="shared" si="72"/>
        <v>0</v>
      </c>
      <c r="K188" s="141">
        <f t="shared" si="73"/>
        <v>0</v>
      </c>
      <c r="L188" s="141">
        <f t="shared" si="74"/>
        <v>0</v>
      </c>
      <c r="M188" s="141">
        <f t="shared" si="75"/>
        <v>0</v>
      </c>
      <c r="N188" s="141">
        <f t="shared" si="76"/>
        <v>0</v>
      </c>
      <c r="P188" s="139"/>
    </row>
    <row r="189" spans="1:16" x14ac:dyDescent="0.25">
      <c r="A189" s="134">
        <v>163</v>
      </c>
      <c r="B189" s="101" t="s">
        <v>61</v>
      </c>
      <c r="C189" s="100" t="s">
        <v>190</v>
      </c>
      <c r="D189" s="99" t="s">
        <v>194</v>
      </c>
      <c r="E189" s="103" t="s">
        <v>194</v>
      </c>
      <c r="F189" s="97">
        <v>5</v>
      </c>
      <c r="H189" s="135"/>
      <c r="I189" s="136"/>
      <c r="J189" s="140">
        <f t="shared" si="72"/>
        <v>0</v>
      </c>
      <c r="K189" s="141">
        <f t="shared" si="73"/>
        <v>0</v>
      </c>
      <c r="L189" s="141">
        <f t="shared" si="74"/>
        <v>0</v>
      </c>
      <c r="M189" s="141">
        <f t="shared" si="75"/>
        <v>0</v>
      </c>
      <c r="N189" s="141">
        <f t="shared" si="76"/>
        <v>0</v>
      </c>
      <c r="P189" s="139"/>
    </row>
    <row r="190" spans="1:16" ht="45" x14ac:dyDescent="0.25">
      <c r="A190" s="134">
        <v>164</v>
      </c>
      <c r="B190" s="127" t="s">
        <v>62</v>
      </c>
      <c r="C190" s="132" t="s">
        <v>191</v>
      </c>
      <c r="D190" s="54" t="s">
        <v>209</v>
      </c>
      <c r="E190" s="128" t="s">
        <v>211</v>
      </c>
      <c r="F190" s="97">
        <v>14</v>
      </c>
      <c r="H190" s="135"/>
      <c r="I190" s="136"/>
      <c r="J190" s="140">
        <f t="shared" si="72"/>
        <v>0</v>
      </c>
      <c r="K190" s="141">
        <f t="shared" si="73"/>
        <v>0</v>
      </c>
      <c r="L190" s="141">
        <f t="shared" si="74"/>
        <v>0</v>
      </c>
      <c r="M190" s="141">
        <f t="shared" si="75"/>
        <v>0</v>
      </c>
      <c r="N190" s="141">
        <f t="shared" si="76"/>
        <v>0</v>
      </c>
      <c r="P190" s="139"/>
    </row>
    <row r="191" spans="1:16" ht="45" x14ac:dyDescent="0.25">
      <c r="A191" s="134">
        <v>165</v>
      </c>
      <c r="B191" s="188" t="s">
        <v>62</v>
      </c>
      <c r="C191" s="189" t="s">
        <v>226</v>
      </c>
      <c r="D191" s="190" t="s">
        <v>200</v>
      </c>
      <c r="E191" s="191" t="s">
        <v>211</v>
      </c>
      <c r="F191" s="184">
        <v>20</v>
      </c>
      <c r="H191" s="135"/>
      <c r="I191" s="136"/>
      <c r="J191" s="140">
        <f t="shared" si="72"/>
        <v>0</v>
      </c>
      <c r="K191" s="141">
        <f t="shared" si="73"/>
        <v>0</v>
      </c>
      <c r="L191" s="141">
        <f t="shared" si="74"/>
        <v>0</v>
      </c>
      <c r="M191" s="141">
        <f t="shared" si="75"/>
        <v>0</v>
      </c>
      <c r="N191" s="141">
        <f t="shared" si="76"/>
        <v>0</v>
      </c>
      <c r="P191" s="139"/>
    </row>
    <row r="192" spans="1:16" ht="22.5" x14ac:dyDescent="0.25">
      <c r="A192" s="134">
        <v>166</v>
      </c>
      <c r="B192" s="188" t="s">
        <v>62</v>
      </c>
      <c r="C192" s="192" t="s">
        <v>325</v>
      </c>
      <c r="D192" s="193" t="s">
        <v>207</v>
      </c>
      <c r="E192" s="193" t="s">
        <v>194</v>
      </c>
      <c r="F192" s="184">
        <v>13</v>
      </c>
      <c r="H192" s="135"/>
      <c r="I192" s="136"/>
      <c r="J192" s="140">
        <f t="shared" si="72"/>
        <v>0</v>
      </c>
      <c r="K192" s="141">
        <f t="shared" si="73"/>
        <v>0</v>
      </c>
      <c r="L192" s="141">
        <f t="shared" si="74"/>
        <v>0</v>
      </c>
      <c r="M192" s="141">
        <f t="shared" si="75"/>
        <v>0</v>
      </c>
      <c r="N192" s="141">
        <f t="shared" si="76"/>
        <v>0</v>
      </c>
      <c r="P192" s="139"/>
    </row>
    <row r="193" spans="1:16" ht="22.5" x14ac:dyDescent="0.25">
      <c r="A193" s="134">
        <v>167</v>
      </c>
      <c r="B193" s="192" t="s">
        <v>326</v>
      </c>
      <c r="C193" s="192" t="s">
        <v>327</v>
      </c>
      <c r="D193" s="193" t="s">
        <v>204</v>
      </c>
      <c r="E193" s="193" t="s">
        <v>194</v>
      </c>
      <c r="F193" s="184">
        <v>10</v>
      </c>
      <c r="H193" s="135"/>
      <c r="I193" s="136"/>
      <c r="J193" s="140">
        <f t="shared" si="72"/>
        <v>0</v>
      </c>
      <c r="K193" s="141">
        <f t="shared" si="73"/>
        <v>0</v>
      </c>
      <c r="L193" s="141">
        <f t="shared" si="74"/>
        <v>0</v>
      </c>
      <c r="M193" s="141">
        <f t="shared" si="75"/>
        <v>0</v>
      </c>
      <c r="N193" s="141">
        <f t="shared" si="76"/>
        <v>0</v>
      </c>
      <c r="P193" s="139"/>
    </row>
    <row r="194" spans="1:16" ht="22.5" x14ac:dyDescent="0.25">
      <c r="A194" s="134">
        <v>168</v>
      </c>
      <c r="B194" s="192" t="s">
        <v>328</v>
      </c>
      <c r="C194" s="192" t="s">
        <v>329</v>
      </c>
      <c r="D194" s="193" t="s">
        <v>330</v>
      </c>
      <c r="E194" s="193" t="s">
        <v>194</v>
      </c>
      <c r="F194" s="184">
        <v>5</v>
      </c>
      <c r="H194" s="135"/>
      <c r="I194" s="136"/>
      <c r="J194" s="140">
        <f t="shared" si="72"/>
        <v>0</v>
      </c>
      <c r="K194" s="141">
        <f t="shared" si="73"/>
        <v>0</v>
      </c>
      <c r="L194" s="141">
        <f t="shared" si="74"/>
        <v>0</v>
      </c>
      <c r="M194" s="141">
        <f t="shared" si="75"/>
        <v>0</v>
      </c>
      <c r="N194" s="141">
        <f t="shared" si="76"/>
        <v>0</v>
      </c>
      <c r="P194" s="139"/>
    </row>
    <row r="195" spans="1:16" ht="22.5" x14ac:dyDescent="0.25">
      <c r="A195" s="134">
        <v>169</v>
      </c>
      <c r="B195" s="194" t="s">
        <v>63</v>
      </c>
      <c r="C195" s="195" t="s">
        <v>192</v>
      </c>
      <c r="D195" s="183" t="s">
        <v>194</v>
      </c>
      <c r="E195" s="196" t="s">
        <v>194</v>
      </c>
      <c r="F195" s="184">
        <v>60</v>
      </c>
      <c r="H195" s="135"/>
      <c r="I195" s="136"/>
      <c r="J195" s="140">
        <f t="shared" si="72"/>
        <v>0</v>
      </c>
      <c r="K195" s="141">
        <f t="shared" si="73"/>
        <v>0</v>
      </c>
      <c r="L195" s="141">
        <f t="shared" si="74"/>
        <v>0</v>
      </c>
      <c r="M195" s="141">
        <f t="shared" si="75"/>
        <v>0</v>
      </c>
      <c r="N195" s="141">
        <f t="shared" si="76"/>
        <v>0</v>
      </c>
      <c r="P195" s="139"/>
    </row>
    <row r="196" spans="1:16" ht="56.25" x14ac:dyDescent="0.25">
      <c r="A196" s="134">
        <v>170</v>
      </c>
      <c r="B196" s="192" t="s">
        <v>243</v>
      </c>
      <c r="C196" s="195" t="s">
        <v>244</v>
      </c>
      <c r="D196" s="197" t="s">
        <v>195</v>
      </c>
      <c r="E196" s="197" t="s">
        <v>211</v>
      </c>
      <c r="F196" s="197">
        <v>20</v>
      </c>
      <c r="H196" s="135"/>
      <c r="I196" s="136"/>
      <c r="J196" s="140">
        <f t="shared" si="72"/>
        <v>0</v>
      </c>
      <c r="K196" s="141">
        <f t="shared" si="73"/>
        <v>0</v>
      </c>
      <c r="L196" s="141">
        <f t="shared" si="74"/>
        <v>0</v>
      </c>
      <c r="M196" s="141">
        <f t="shared" si="75"/>
        <v>0</v>
      </c>
      <c r="N196" s="141">
        <f t="shared" si="76"/>
        <v>0</v>
      </c>
      <c r="P196" s="139"/>
    </row>
    <row r="197" spans="1:16" ht="23.25" x14ac:dyDescent="0.25">
      <c r="A197" s="134">
        <v>171</v>
      </c>
      <c r="B197" s="106" t="s">
        <v>246</v>
      </c>
      <c r="C197" s="131" t="s">
        <v>245</v>
      </c>
      <c r="D197" s="108" t="s">
        <v>194</v>
      </c>
      <c r="E197" s="108" t="s">
        <v>194</v>
      </c>
      <c r="F197" s="108">
        <v>20</v>
      </c>
      <c r="H197" s="135"/>
      <c r="I197" s="136"/>
      <c r="J197" s="140">
        <f t="shared" si="72"/>
        <v>0</v>
      </c>
      <c r="K197" s="141">
        <f t="shared" si="73"/>
        <v>0</v>
      </c>
      <c r="L197" s="141">
        <f t="shared" si="74"/>
        <v>0</v>
      </c>
      <c r="M197" s="141">
        <f t="shared" si="75"/>
        <v>0</v>
      </c>
      <c r="N197" s="141">
        <f t="shared" si="76"/>
        <v>0</v>
      </c>
      <c r="P197" s="139"/>
    </row>
    <row r="198" spans="1:16" s="27" customFormat="1" x14ac:dyDescent="0.25">
      <c r="A198" s="134">
        <v>172</v>
      </c>
      <c r="B198" s="129" t="s">
        <v>247</v>
      </c>
      <c r="C198" s="130" t="s">
        <v>248</v>
      </c>
      <c r="D198" s="90" t="s">
        <v>204</v>
      </c>
      <c r="E198" s="90" t="s">
        <v>211</v>
      </c>
      <c r="F198" s="93">
        <v>29</v>
      </c>
      <c r="G198"/>
      <c r="H198" s="135"/>
      <c r="I198" s="136"/>
      <c r="J198" s="140">
        <f t="shared" si="72"/>
        <v>0</v>
      </c>
      <c r="K198" s="141">
        <f t="shared" si="73"/>
        <v>0</v>
      </c>
      <c r="L198" s="141">
        <f t="shared" si="74"/>
        <v>0</v>
      </c>
      <c r="M198" s="141">
        <f t="shared" si="75"/>
        <v>0</v>
      </c>
      <c r="N198" s="141">
        <f t="shared" si="76"/>
        <v>0</v>
      </c>
      <c r="O198"/>
      <c r="P198" s="139"/>
    </row>
    <row r="199" spans="1:16" ht="78.75" x14ac:dyDescent="0.25">
      <c r="A199" s="134">
        <v>173</v>
      </c>
      <c r="B199" s="131" t="s">
        <v>254</v>
      </c>
      <c r="C199" s="131" t="s">
        <v>255</v>
      </c>
      <c r="D199" s="108" t="s">
        <v>256</v>
      </c>
      <c r="E199" s="108" t="s">
        <v>211</v>
      </c>
      <c r="F199" s="133">
        <v>4</v>
      </c>
      <c r="G199" s="26"/>
      <c r="H199" s="135"/>
      <c r="I199" s="136"/>
      <c r="J199" s="140">
        <f t="shared" si="72"/>
        <v>0</v>
      </c>
      <c r="K199" s="141">
        <f t="shared" si="73"/>
        <v>0</v>
      </c>
      <c r="L199" s="141">
        <f t="shared" si="74"/>
        <v>0</v>
      </c>
      <c r="M199" s="141">
        <f t="shared" si="75"/>
        <v>0</v>
      </c>
      <c r="N199" s="141">
        <f t="shared" si="76"/>
        <v>0</v>
      </c>
      <c r="P199" s="139"/>
    </row>
    <row r="200" spans="1:16" ht="90" x14ac:dyDescent="0.25">
      <c r="A200" s="134">
        <v>174</v>
      </c>
      <c r="B200" s="195" t="s">
        <v>257</v>
      </c>
      <c r="C200" s="195" t="s">
        <v>258</v>
      </c>
      <c r="D200" s="197" t="s">
        <v>259</v>
      </c>
      <c r="E200" s="197" t="s">
        <v>211</v>
      </c>
      <c r="F200" s="198">
        <v>2</v>
      </c>
      <c r="H200" s="135"/>
      <c r="I200" s="136"/>
      <c r="J200" s="140">
        <f t="shared" si="72"/>
        <v>0</v>
      </c>
      <c r="K200" s="141">
        <f t="shared" si="73"/>
        <v>0</v>
      </c>
      <c r="L200" s="141">
        <f t="shared" si="74"/>
        <v>0</v>
      </c>
      <c r="M200" s="141">
        <f t="shared" si="75"/>
        <v>0</v>
      </c>
      <c r="N200" s="141">
        <f t="shared" si="76"/>
        <v>0</v>
      </c>
      <c r="P200" s="139"/>
    </row>
    <row r="201" spans="1:16" ht="22.5" x14ac:dyDescent="0.25">
      <c r="A201" s="134">
        <v>175</v>
      </c>
      <c r="B201" s="199" t="s">
        <v>334</v>
      </c>
      <c r="C201" s="182" t="s">
        <v>335</v>
      </c>
      <c r="D201" s="183" t="s">
        <v>336</v>
      </c>
      <c r="E201" s="183" t="s">
        <v>211</v>
      </c>
      <c r="F201" s="198">
        <v>4</v>
      </c>
      <c r="H201" s="135"/>
      <c r="I201" s="136"/>
      <c r="J201" s="140">
        <f t="shared" si="72"/>
        <v>0</v>
      </c>
      <c r="K201" s="141">
        <f t="shared" si="73"/>
        <v>0</v>
      </c>
      <c r="L201" s="141">
        <f t="shared" si="74"/>
        <v>0</v>
      </c>
      <c r="M201" s="141">
        <f t="shared" si="75"/>
        <v>0</v>
      </c>
      <c r="N201" s="141">
        <f t="shared" si="76"/>
        <v>0</v>
      </c>
      <c r="P201" s="139"/>
    </row>
    <row r="202" spans="1:16" ht="22.5" x14ac:dyDescent="0.25">
      <c r="A202" s="134">
        <v>176</v>
      </c>
      <c r="B202" s="199" t="s">
        <v>334</v>
      </c>
      <c r="C202" s="182" t="s">
        <v>337</v>
      </c>
      <c r="D202" s="183" t="s">
        <v>336</v>
      </c>
      <c r="E202" s="183" t="s">
        <v>211</v>
      </c>
      <c r="F202" s="198">
        <v>4</v>
      </c>
      <c r="H202" s="135"/>
      <c r="I202" s="136"/>
      <c r="J202" s="140">
        <f t="shared" si="72"/>
        <v>0</v>
      </c>
      <c r="K202" s="141">
        <f t="shared" si="73"/>
        <v>0</v>
      </c>
      <c r="L202" s="141">
        <f t="shared" si="74"/>
        <v>0</v>
      </c>
      <c r="M202" s="141">
        <f t="shared" si="75"/>
        <v>0</v>
      </c>
      <c r="N202" s="141">
        <f t="shared" si="76"/>
        <v>0</v>
      </c>
      <c r="P202" s="139"/>
    </row>
    <row r="203" spans="1:16" ht="22.5" x14ac:dyDescent="0.25">
      <c r="A203" s="134">
        <v>177</v>
      </c>
      <c r="B203" s="199" t="s">
        <v>334</v>
      </c>
      <c r="C203" s="182" t="s">
        <v>338</v>
      </c>
      <c r="D203" s="183" t="s">
        <v>336</v>
      </c>
      <c r="E203" s="183" t="s">
        <v>211</v>
      </c>
      <c r="F203" s="198">
        <v>4</v>
      </c>
      <c r="H203" s="135"/>
      <c r="I203" s="136"/>
      <c r="J203" s="140">
        <f t="shared" si="72"/>
        <v>0</v>
      </c>
      <c r="K203" s="141">
        <f t="shared" si="73"/>
        <v>0</v>
      </c>
      <c r="L203" s="141">
        <f t="shared" si="74"/>
        <v>0</v>
      </c>
      <c r="M203" s="141">
        <f t="shared" si="75"/>
        <v>0</v>
      </c>
      <c r="N203" s="141">
        <f t="shared" si="76"/>
        <v>0</v>
      </c>
      <c r="P203" s="139"/>
    </row>
    <row r="204" spans="1:16" ht="15.75" thickBot="1" x14ac:dyDescent="0.3">
      <c r="A204" s="200"/>
      <c r="B204" s="201"/>
      <c r="C204" s="202"/>
      <c r="D204" s="201"/>
      <c r="E204" s="201"/>
      <c r="F204" s="201"/>
    </row>
    <row r="205" spans="1:16" s="27" customFormat="1" ht="45.75" customHeight="1" thickBot="1" x14ac:dyDescent="0.3">
      <c r="A205" s="170"/>
      <c r="B205" s="171"/>
      <c r="C205" s="171"/>
      <c r="D205" s="170"/>
      <c r="E205" s="170"/>
      <c r="F205" s="172"/>
      <c r="G205"/>
      <c r="H205" s="212" t="s">
        <v>313</v>
      </c>
      <c r="I205" s="213"/>
      <c r="J205" s="213"/>
      <c r="K205" s="214">
        <f>SUM(L14:L203)</f>
        <v>0</v>
      </c>
      <c r="L205" s="215"/>
      <c r="M205" s="142"/>
      <c r="N205" s="145">
        <f>SUM(N14:N203)</f>
        <v>0</v>
      </c>
      <c r="O205" s="146"/>
      <c r="P205" s="147" t="s">
        <v>314</v>
      </c>
    </row>
    <row r="206" spans="1:16" x14ac:dyDescent="0.25">
      <c r="A206" s="142"/>
      <c r="F206"/>
    </row>
    <row r="207" spans="1:16" ht="47.25" customHeight="1" x14ac:dyDescent="0.25">
      <c r="A207"/>
      <c r="B207" s="144"/>
      <c r="D207" s="143"/>
      <c r="E207" s="143"/>
      <c r="F207" s="143"/>
      <c r="H207" s="205" t="s">
        <v>339</v>
      </c>
      <c r="I207" s="206"/>
      <c r="J207" s="206"/>
      <c r="K207" s="206"/>
      <c r="L207" s="206"/>
      <c r="M207" s="207" t="s">
        <v>340</v>
      </c>
      <c r="N207" s="207"/>
      <c r="O207" s="207"/>
      <c r="P207" s="208"/>
    </row>
    <row r="208" spans="1:16" x14ac:dyDescent="0.25">
      <c r="A208" s="142"/>
      <c r="F208"/>
    </row>
    <row r="209" spans="1:6" x14ac:dyDescent="0.25">
      <c r="A209" s="142"/>
      <c r="F209"/>
    </row>
    <row r="210" spans="1:6" x14ac:dyDescent="0.25">
      <c r="A210" s="142"/>
      <c r="F210"/>
    </row>
    <row r="211" spans="1:6" x14ac:dyDescent="0.25">
      <c r="A211" s="142"/>
      <c r="F211"/>
    </row>
    <row r="212" spans="1:6" x14ac:dyDescent="0.25">
      <c r="A212" s="142"/>
      <c r="F212"/>
    </row>
    <row r="213" spans="1:6" x14ac:dyDescent="0.25">
      <c r="A213" s="142"/>
      <c r="F213"/>
    </row>
    <row r="214" spans="1:6" x14ac:dyDescent="0.25">
      <c r="A214" s="142"/>
      <c r="F214"/>
    </row>
    <row r="215" spans="1:6" x14ac:dyDescent="0.25">
      <c r="A215" s="142"/>
      <c r="F215"/>
    </row>
    <row r="216" spans="1:6" x14ac:dyDescent="0.25">
      <c r="A216" s="142"/>
      <c r="F216"/>
    </row>
    <row r="217" spans="1:6" x14ac:dyDescent="0.25">
      <c r="A217" s="142"/>
      <c r="F217"/>
    </row>
    <row r="218" spans="1:6" x14ac:dyDescent="0.25">
      <c r="A218" s="142"/>
      <c r="F218"/>
    </row>
    <row r="219" spans="1:6" x14ac:dyDescent="0.25">
      <c r="A219" s="142"/>
      <c r="F219"/>
    </row>
    <row r="220" spans="1:6" x14ac:dyDescent="0.25">
      <c r="A220" s="142"/>
      <c r="F220"/>
    </row>
    <row r="221" spans="1:6" x14ac:dyDescent="0.25">
      <c r="A221" s="142"/>
      <c r="F221"/>
    </row>
    <row r="222" spans="1:6" x14ac:dyDescent="0.25">
      <c r="A222" s="142"/>
      <c r="F222"/>
    </row>
    <row r="223" spans="1:6" x14ac:dyDescent="0.25">
      <c r="A223" s="142"/>
      <c r="F223"/>
    </row>
    <row r="224" spans="1:6" x14ac:dyDescent="0.25">
      <c r="A224" s="142"/>
      <c r="F224"/>
    </row>
    <row r="225" spans="1:6" x14ac:dyDescent="0.25">
      <c r="A225" s="142"/>
      <c r="F225"/>
    </row>
    <row r="226" spans="1:6" x14ac:dyDescent="0.25">
      <c r="A226" s="142"/>
      <c r="F226"/>
    </row>
    <row r="227" spans="1:6" x14ac:dyDescent="0.25">
      <c r="A227" s="142"/>
      <c r="F227"/>
    </row>
    <row r="228" spans="1:6" x14ac:dyDescent="0.25">
      <c r="A228" s="142"/>
      <c r="F228"/>
    </row>
    <row r="229" spans="1:6" x14ac:dyDescent="0.25">
      <c r="A229" s="142"/>
      <c r="F229"/>
    </row>
    <row r="230" spans="1:6" x14ac:dyDescent="0.25">
      <c r="A230" s="142"/>
      <c r="F230"/>
    </row>
    <row r="231" spans="1:6" x14ac:dyDescent="0.25">
      <c r="A231" s="142"/>
      <c r="F231"/>
    </row>
    <row r="232" spans="1:6" x14ac:dyDescent="0.25">
      <c r="A232" s="142"/>
      <c r="F232"/>
    </row>
    <row r="233" spans="1:6" x14ac:dyDescent="0.25">
      <c r="A233" s="142"/>
      <c r="F233"/>
    </row>
    <row r="234" spans="1:6" x14ac:dyDescent="0.25">
      <c r="A234" s="142"/>
      <c r="F234"/>
    </row>
    <row r="235" spans="1:6" x14ac:dyDescent="0.25">
      <c r="A235" s="142"/>
      <c r="F235"/>
    </row>
    <row r="236" spans="1:6" x14ac:dyDescent="0.25">
      <c r="A236" s="142"/>
      <c r="F236"/>
    </row>
    <row r="237" spans="1:6" x14ac:dyDescent="0.25">
      <c r="A237" s="142"/>
      <c r="F237"/>
    </row>
    <row r="238" spans="1:6" x14ac:dyDescent="0.25">
      <c r="A238" s="142"/>
      <c r="F238"/>
    </row>
    <row r="239" spans="1:6" x14ac:dyDescent="0.25">
      <c r="A239" s="142"/>
      <c r="F239"/>
    </row>
    <row r="240" spans="1:6" x14ac:dyDescent="0.25">
      <c r="A240" s="142"/>
      <c r="F240"/>
    </row>
    <row r="241" spans="1:6" x14ac:dyDescent="0.25">
      <c r="A241" s="142"/>
      <c r="F241"/>
    </row>
    <row r="242" spans="1:6" x14ac:dyDescent="0.25">
      <c r="A242" s="142"/>
      <c r="F242"/>
    </row>
    <row r="243" spans="1:6" x14ac:dyDescent="0.25">
      <c r="A243" s="142"/>
      <c r="F243"/>
    </row>
    <row r="244" spans="1:6" x14ac:dyDescent="0.25">
      <c r="A244" s="142"/>
      <c r="F244"/>
    </row>
    <row r="245" spans="1:6" x14ac:dyDescent="0.25">
      <c r="A245" s="142"/>
      <c r="F245"/>
    </row>
    <row r="246" spans="1:6" x14ac:dyDescent="0.25">
      <c r="A246" s="165"/>
      <c r="F246"/>
    </row>
    <row r="247" spans="1:6" x14ac:dyDescent="0.25">
      <c r="A247" s="165"/>
      <c r="F247"/>
    </row>
    <row r="248" spans="1:6" x14ac:dyDescent="0.25">
      <c r="A248" s="165"/>
      <c r="F248"/>
    </row>
    <row r="249" spans="1:6" x14ac:dyDescent="0.25">
      <c r="A249" s="165"/>
      <c r="F249"/>
    </row>
  </sheetData>
  <mergeCells count="26">
    <mergeCell ref="A74:D74"/>
    <mergeCell ref="A77:D77"/>
    <mergeCell ref="A86:D86"/>
    <mergeCell ref="A2:J2"/>
    <mergeCell ref="C3:K3"/>
    <mergeCell ref="A7:E7"/>
    <mergeCell ref="H7:M7"/>
    <mergeCell ref="A9:F9"/>
    <mergeCell ref="H9:K9"/>
    <mergeCell ref="L9:N9"/>
    <mergeCell ref="K5:N6"/>
    <mergeCell ref="H207:L207"/>
    <mergeCell ref="M207:P207"/>
    <mergeCell ref="A176:D176"/>
    <mergeCell ref="A180:D180"/>
    <mergeCell ref="A99:D99"/>
    <mergeCell ref="A109:D109"/>
    <mergeCell ref="A135:D135"/>
    <mergeCell ref="A148:D148"/>
    <mergeCell ref="A151:D151"/>
    <mergeCell ref="H205:J205"/>
    <mergeCell ref="K205:L205"/>
    <mergeCell ref="A13:D13"/>
    <mergeCell ref="A22:D22"/>
    <mergeCell ref="A54:D54"/>
    <mergeCell ref="A65:D65"/>
  </mergeCells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B-plast+guma</vt:lpstr>
      <vt:lpstr>'B-plast+guma'!Názvy_tlače</vt:lpstr>
      <vt:lpstr>'B-plast+guma'!Oblasť_tlače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2020-01-30T08:10:23Z</cp:lastPrinted>
  <dcterms:created xsi:type="dcterms:W3CDTF">2019-11-25T08:33:51Z</dcterms:created>
  <dcterms:modified xsi:type="dcterms:W3CDTF">2020-01-30T08:16:50Z</dcterms:modified>
</cp:coreProperties>
</file>