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ichaela.simunova\Documents\ZÁKAZKY\NL\02_Poistenie majetku\SP\"/>
    </mc:Choice>
  </mc:AlternateContent>
  <bookViews>
    <workbookView xWindow="930" yWindow="0" windowWidth="24000" windowHeight="9135"/>
  </bookViews>
  <sheets>
    <sheet name="Hárok1" sheetId="1" r:id="rId1"/>
    <sheet name="Hárok2" sheetId="2" r:id="rId2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E80" i="1"/>
  <c r="F82" i="1"/>
  <c r="F81" i="1"/>
  <c r="F80" i="1"/>
  <c r="H75" i="1"/>
  <c r="H74" i="1"/>
  <c r="H68" i="1"/>
  <c r="H65" i="1"/>
  <c r="H57" i="1"/>
  <c r="H51" i="1"/>
  <c r="H36" i="1"/>
  <c r="H45" i="1"/>
  <c r="H44" i="1"/>
  <c r="H43" i="1"/>
  <c r="H42" i="1"/>
  <c r="H41" i="1"/>
  <c r="H27" i="1"/>
  <c r="H22" i="1"/>
  <c r="H26" i="1"/>
  <c r="H24" i="1"/>
  <c r="H23" i="1"/>
  <c r="H21" i="1"/>
  <c r="H20" i="1"/>
  <c r="H19" i="1"/>
  <c r="H56" i="1" l="1"/>
  <c r="H52" i="1"/>
  <c r="H25" i="1" l="1"/>
  <c r="E82" i="1" l="1"/>
</calcChain>
</file>

<file path=xl/sharedStrings.xml><?xml version="1.0" encoding="utf-8"?>
<sst xmlns="http://schemas.openxmlformats.org/spreadsheetml/2006/main" count="134" uniqueCount="84">
  <si>
    <t>1.</t>
  </si>
  <si>
    <t>Identifikačné údaje uchádzača</t>
  </si>
  <si>
    <t>Obchodné meno:</t>
  </si>
  <si>
    <t>Sídlo:</t>
  </si>
  <si>
    <t>IČO:</t>
  </si>
  <si>
    <t>DIČ:</t>
  </si>
  <si>
    <t>IČ DPH:</t>
  </si>
  <si>
    <t>Č. účtu:</t>
  </si>
  <si>
    <t>Telefón:</t>
  </si>
  <si>
    <t>2.</t>
  </si>
  <si>
    <t>Podpis štatutárneho orgánu uchádzača a otlačok pečiatky:</t>
  </si>
  <si>
    <t>....................................................</t>
  </si>
  <si>
    <t>H.</t>
  </si>
  <si>
    <t>OCENENÝ ROZPIS CELKOVEJ CENY ZA POSKYTOVANIE POŽADOVANÉHO PREDMETU ZÁKAZKY</t>
  </si>
  <si>
    <t xml:space="preserve">Predmet poistenia </t>
  </si>
  <si>
    <t>Poistná suma</t>
  </si>
  <si>
    <t>Spoluúčasť</t>
  </si>
  <si>
    <t>Spôsob poistenia</t>
  </si>
  <si>
    <t>Ročná sadzba v ‰</t>
  </si>
  <si>
    <t>Ročné poistné v €</t>
  </si>
  <si>
    <t>A1</t>
  </si>
  <si>
    <t>Súbor nehnuteľného majetku - budovy, haly, stavby vrátane stavebných súčastí, príslušenstva a obstarania hmotného majetku okrem predmetov poistenia A2 a A3</t>
  </si>
  <si>
    <t>5% min. 2 500,00 €</t>
  </si>
  <si>
    <t>nová hodnota</t>
  </si>
  <si>
    <t>A2</t>
  </si>
  <si>
    <t>Výber nehnuteľného majetku - budovy, haly, stavby vrátane stavebných súčastí, príslušenstva a obstarania hmotného majetku - v zmysle zoznamu č. 1</t>
  </si>
  <si>
    <t>5% min. 500,00 €</t>
  </si>
  <si>
    <t>časová/obstarávacia hodnota</t>
  </si>
  <si>
    <t>A3</t>
  </si>
  <si>
    <t>Budova tvorby programov /BTP/ Mlynská dolina, Bratislava vrátane stavebných súčastí a príslušenstva /okrem rizika FLEXA/ v zmysle zoznamu č.2</t>
  </si>
  <si>
    <t>B</t>
  </si>
  <si>
    <t>Súbor hnuteľného majetku vrátane strojov, prístrojov a zariadení, DHM, inventáru, dopravných prostriedkov bez EČV, mobiliáru, umeleckých diel a zbierok, exponátov a zbierkových predmetov, hudobných nástrojov, drobného majetku a obstarania hmotného majetku</t>
  </si>
  <si>
    <t>C</t>
  </si>
  <si>
    <t>Súbor zásob</t>
  </si>
  <si>
    <t>na prvé riziko, na novú cenu</t>
  </si>
  <si>
    <t>D</t>
  </si>
  <si>
    <t>Cudzie veci</t>
  </si>
  <si>
    <t>E</t>
  </si>
  <si>
    <t>Veci zamestnancov</t>
  </si>
  <si>
    <t>F</t>
  </si>
  <si>
    <t>Peniaze, ceniny, cennosti, stravné lístky a listinné papiere v trezore a pokladniach</t>
  </si>
  <si>
    <t>G</t>
  </si>
  <si>
    <t>Odpratávacie, demolačné, demontážné a remontážne náklady</t>
  </si>
  <si>
    <t>na prvé riziko</t>
  </si>
  <si>
    <t>náklady posudkového znalca</t>
  </si>
  <si>
    <t>náklady na hľadanie príčiny škody</t>
  </si>
  <si>
    <t>náklady na zemné a výkopové práce</t>
  </si>
  <si>
    <t>náklady na spojené s dodatočnými, projektovými a plánovacími prácami</t>
  </si>
  <si>
    <t xml:space="preserve">náklady spojené s expresnou a leteckou dopravou zo SR a zahraničia </t>
  </si>
  <si>
    <t>náklady za nočnú prácu, prácu nadčas, v nedeľu a počas sviatkov, ako aj expresné príplatky</t>
  </si>
  <si>
    <t>náklady na cestovné a ubytovacie náklady pre technikov zo zahraničia aj SR</t>
  </si>
  <si>
    <t>náklady za uniknutú vodu z potrubí /vodné a stočné/</t>
  </si>
  <si>
    <t>5% min. 150,00 €</t>
  </si>
  <si>
    <t>na poistnú sumu</t>
  </si>
  <si>
    <t>Preprava peňazí, cenností a cenín</t>
  </si>
  <si>
    <t>Stavebné súčasti budov, hál a stavieb vrátane technologického vybavenia budov</t>
  </si>
  <si>
    <t xml:space="preserve">Tabuľka č. 2 - Poistenie pre prípad odcudzenia veci </t>
  </si>
  <si>
    <t>Tabuľka č. 3 - Poistenie pre prípad poškodenia alebo zničenia skla</t>
  </si>
  <si>
    <t>Súbor pevne vsadeného alebo osadeného skla vypĺňajúceho vonkajšie otvory budov /vrátane fólií, nápisov a malieb/, súbor sklenných pultov, sklenných vitrín, sklenných stien vo vnútri budov, sklá na informačných tabuliach, svetelné a neónové nápisy alebo reklamy</t>
  </si>
  <si>
    <t>Súbor strojov, prístrojov a zariadení, elektroniky a technologického vybavenia budov a stavieb - strojné a elektronické príslušenstvo, prenosové vozy a v nich a na nich zabudovaná a umiestnená technika</t>
  </si>
  <si>
    <t>5%, min. 150 €</t>
  </si>
  <si>
    <t>Demolačné, demontážne a remontážne náklady</t>
  </si>
  <si>
    <t>náklady spojené s dodatočnými, projektovými a plánovacími prácami</t>
  </si>
  <si>
    <t>náklady spojené s expresnou a leteckou dopravou z SR a zahraničia</t>
  </si>
  <si>
    <t xml:space="preserve">ROČNÉ POISTNÉ SPOLU : </t>
  </si>
  <si>
    <t>POISTENIE MAJETKU</t>
  </si>
  <si>
    <t xml:space="preserve">všeobecná - prevádzková zodpovednosť </t>
  </si>
  <si>
    <t>5%, min. 1000 €</t>
  </si>
  <si>
    <t>limit plnenia</t>
  </si>
  <si>
    <t>SUMARIZÁCIA</t>
  </si>
  <si>
    <t xml:space="preserve">Ročné poistné </t>
  </si>
  <si>
    <t xml:space="preserve">Poistenie majetku </t>
  </si>
  <si>
    <t>Tabuľka č. 1 - 4</t>
  </si>
  <si>
    <t>Tabuľka č. 5</t>
  </si>
  <si>
    <t xml:space="preserve">Poistné na obdobie 24 mesiacov </t>
  </si>
  <si>
    <t>Pozn:* Poistenie pre prípad odcudzenia zahŕňa aj vandalizmus veci (Prepravy peňazí, cenností a cenín - v zmysle opisu predmetu zákazky uvedeného v časti D.)</t>
  </si>
  <si>
    <t>Tento dokument je pre uchádzača záväzný. Podaním ponuky uchádzač neodvolateľne vyhlasuje a súhlasí, že ak sa stane úspešným, ocenený rozpis Celkovej ceny za poskytovanie požadovaného predmetu zákazky bude spolu s jeho identifikačnými údajmi súčasťou uzatvorenej zmluvy.</t>
  </si>
  <si>
    <t xml:space="preserve">Ocenený rozpis Celkovej ceny za poskytovanie požadovaného predmetu zákazky </t>
  </si>
  <si>
    <r>
      <t xml:space="preserve">Tabuľka č. 1 - Komplexné </t>
    </r>
    <r>
      <rPr>
        <b/>
        <sz val="11"/>
        <rFont val="Calibri"/>
        <family val="2"/>
        <charset val="238"/>
      </rPr>
      <t xml:space="preserve">živelné poistenie </t>
    </r>
  </si>
  <si>
    <t>POISTENIE VŠEOBECNEJ ZODPOVEDNOSTI ZA ŚKODU</t>
  </si>
  <si>
    <t>Tabuľka č. 5 - Poistenie všeobecnej zodpovednosti za škodu</t>
  </si>
  <si>
    <t xml:space="preserve">Celková cena za poskytovanie požadovaného predmetu zákazky vyjadrená v EUR </t>
  </si>
  <si>
    <t>Tabuľka č. 4 - Poistenie strojov, strojových zariadení a elektroniky</t>
  </si>
  <si>
    <t xml:space="preserve">Poistenie všeobecnej zodpovednosti za škodu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</si>
</sst>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[$€-1]_-;\-* #,##0.00\ [$€-1]_-;_-* &quot;-&quot;??\ [$€-1]_-;_-@_-"/>
    <numFmt numFmtId="165" formatCode="#,##0\ &quot;Sk&quot;"/>
    <numFmt numFmtId="166" formatCode="#,##0.00\ [$€-1]"/>
    <numFmt numFmtId="167" formatCode="#,##0.00\ [$€-1];[Red]\-#,##0.00\ [$€-1]"/>
    <numFmt numFmtId="168" formatCode="_-* #,##0.00\ _S_k_-;\-* #,##0.00\ _S_k_-;_-* &quot;-&quot;??\ _S_k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right" wrapText="1"/>
    </xf>
    <xf numFmtId="0" fontId="5" fillId="2" borderId="4" xfId="0" applyFont="1" applyFill="1" applyBorder="1" applyAlignment="1">
      <alignment horizontal="center"/>
    </xf>
    <xf numFmtId="165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164" fontId="5" fillId="2" borderId="5" xfId="0" applyNumberFormat="1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164" fontId="6" fillId="0" borderId="8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/>
    </xf>
    <xf numFmtId="2" fontId="5" fillId="0" borderId="8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right" vertical="center"/>
    </xf>
    <xf numFmtId="164" fontId="5" fillId="0" borderId="14" xfId="0" applyNumberFormat="1" applyFont="1" applyFill="1" applyBorder="1" applyAlignment="1">
      <alignment vertical="center"/>
    </xf>
    <xf numFmtId="0" fontId="6" fillId="0" borderId="15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6" fillId="0" borderId="15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vertical="center" wrapText="1"/>
    </xf>
    <xf numFmtId="0" fontId="5" fillId="0" borderId="10" xfId="0" applyFont="1" applyBorder="1"/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9" xfId="0" applyFont="1" applyBorder="1"/>
    <xf numFmtId="0" fontId="5" fillId="0" borderId="20" xfId="0" applyFont="1" applyBorder="1" applyAlignment="1">
      <alignment vertical="center"/>
    </xf>
    <xf numFmtId="164" fontId="6" fillId="0" borderId="21" xfId="0" applyNumberFormat="1" applyFont="1" applyBorder="1" applyAlignment="1">
      <alignment vertical="center"/>
    </xf>
    <xf numFmtId="0" fontId="5" fillId="0" borderId="21" xfId="0" applyFont="1" applyBorder="1" applyAlignment="1">
      <alignment horizontal="center" vertical="center" wrapText="1"/>
    </xf>
    <xf numFmtId="2" fontId="5" fillId="0" borderId="21" xfId="0" applyNumberFormat="1" applyFont="1" applyBorder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164" fontId="6" fillId="2" borderId="23" xfId="0" applyNumberFormat="1" applyFont="1" applyFill="1" applyBorder="1" applyAlignment="1">
      <alignment wrapText="1"/>
    </xf>
    <xf numFmtId="164" fontId="6" fillId="0" borderId="0" xfId="0" applyNumberFormat="1" applyFont="1" applyFill="1" applyBorder="1" applyAlignment="1">
      <alignment wrapText="1"/>
    </xf>
    <xf numFmtId="0" fontId="6" fillId="0" borderId="0" xfId="0" applyFont="1"/>
    <xf numFmtId="164" fontId="3" fillId="0" borderId="0" xfId="0" applyNumberFormat="1" applyFont="1" applyAlignment="1">
      <alignment wrapText="1"/>
    </xf>
    <xf numFmtId="0" fontId="3" fillId="0" borderId="0" xfId="0" applyFont="1" applyBorder="1" applyAlignment="1">
      <alignment horizontal="center" wrapText="1"/>
    </xf>
    <xf numFmtId="164" fontId="4" fillId="2" borderId="23" xfId="0" applyNumberFormat="1" applyFont="1" applyFill="1" applyBorder="1" applyAlignment="1">
      <alignment wrapText="1"/>
    </xf>
    <xf numFmtId="0" fontId="5" fillId="0" borderId="25" xfId="0" applyFont="1" applyBorder="1" applyAlignment="1">
      <alignment horizontal="center" vertical="center"/>
    </xf>
    <xf numFmtId="164" fontId="6" fillId="3" borderId="11" xfId="0" applyNumberFormat="1" applyFont="1" applyFill="1" applyBorder="1" applyAlignment="1">
      <alignment vertical="center"/>
    </xf>
    <xf numFmtId="0" fontId="5" fillId="3" borderId="8" xfId="0" applyFont="1" applyFill="1" applyBorder="1" applyAlignment="1">
      <alignment horizontal="right" vertical="center"/>
    </xf>
    <xf numFmtId="2" fontId="5" fillId="0" borderId="11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vertical="center" wrapText="1"/>
    </xf>
    <xf numFmtId="0" fontId="6" fillId="3" borderId="15" xfId="0" applyFont="1" applyFill="1" applyBorder="1" applyAlignment="1">
      <alignment vertical="center" wrapText="1"/>
    </xf>
    <xf numFmtId="164" fontId="6" fillId="3" borderId="1" xfId="0" applyNumberFormat="1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0" fontId="5" fillId="0" borderId="26" xfId="0" applyFont="1" applyBorder="1"/>
    <xf numFmtId="0" fontId="6" fillId="0" borderId="20" xfId="0" applyFont="1" applyBorder="1" applyAlignment="1">
      <alignment vertical="center"/>
    </xf>
    <xf numFmtId="166" fontId="5" fillId="0" borderId="21" xfId="0" applyNumberFormat="1" applyFont="1" applyBorder="1" applyAlignment="1">
      <alignment horizontal="right" vertical="center"/>
    </xf>
    <xf numFmtId="164" fontId="5" fillId="0" borderId="0" xfId="0" applyNumberFormat="1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wrapText="1"/>
    </xf>
    <xf numFmtId="167" fontId="5" fillId="3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3" fillId="0" borderId="0" xfId="0" applyFont="1" applyFill="1" applyBorder="1"/>
    <xf numFmtId="0" fontId="6" fillId="0" borderId="34" xfId="0" applyFont="1" applyBorder="1" applyAlignment="1">
      <alignment vertical="center" wrapText="1"/>
    </xf>
    <xf numFmtId="164" fontId="6" fillId="0" borderId="27" xfId="0" applyNumberFormat="1" applyFont="1" applyFill="1" applyBorder="1" applyAlignment="1">
      <alignment horizontal="center" vertical="center"/>
    </xf>
    <xf numFmtId="164" fontId="5" fillId="0" borderId="27" xfId="0" applyNumberFormat="1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center" vertical="center" wrapText="1"/>
    </xf>
    <xf numFmtId="2" fontId="5" fillId="0" borderId="27" xfId="0" applyNumberFormat="1" applyFont="1" applyFill="1" applyBorder="1" applyAlignment="1">
      <alignment horizontal="center" vertical="center" wrapText="1"/>
    </xf>
    <xf numFmtId="164" fontId="5" fillId="0" borderId="28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6" fillId="0" borderId="31" xfId="0" applyFont="1" applyFill="1" applyBorder="1"/>
    <xf numFmtId="0" fontId="5" fillId="0" borderId="32" xfId="0" applyFont="1" applyFill="1" applyBorder="1" applyAlignment="1">
      <alignment horizontal="center" wrapText="1"/>
    </xf>
    <xf numFmtId="164" fontId="6" fillId="2" borderId="33" xfId="0" applyNumberFormat="1" applyFont="1" applyFill="1" applyBorder="1" applyAlignment="1">
      <alignment wrapText="1"/>
    </xf>
    <xf numFmtId="0" fontId="5" fillId="0" borderId="19" xfId="0" applyFont="1" applyBorder="1" applyAlignment="1">
      <alignment horizontal="center" vertical="center"/>
    </xf>
    <xf numFmtId="0" fontId="6" fillId="0" borderId="20" xfId="0" applyFont="1" applyFill="1" applyBorder="1" applyAlignment="1">
      <alignment vertical="center" wrapText="1"/>
    </xf>
    <xf numFmtId="164" fontId="6" fillId="3" borderId="30" xfId="0" applyNumberFormat="1" applyFont="1" applyFill="1" applyBorder="1" applyAlignment="1">
      <alignment vertical="center"/>
    </xf>
    <xf numFmtId="2" fontId="5" fillId="0" borderId="30" xfId="0" applyNumberFormat="1" applyFont="1" applyBorder="1" applyAlignment="1">
      <alignment horizontal="center" vertical="center" wrapText="1"/>
    </xf>
    <xf numFmtId="164" fontId="5" fillId="0" borderId="37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/>
    </xf>
    <xf numFmtId="164" fontId="6" fillId="2" borderId="33" xfId="0" applyNumberFormat="1" applyFont="1" applyFill="1" applyBorder="1" applyAlignment="1">
      <alignment horizontal="center"/>
    </xf>
    <xf numFmtId="164" fontId="6" fillId="0" borderId="39" xfId="0" applyNumberFormat="1" applyFont="1" applyFill="1" applyBorder="1" applyAlignment="1">
      <alignment vertical="center"/>
    </xf>
    <xf numFmtId="164" fontId="5" fillId="0" borderId="40" xfId="0" applyNumberFormat="1" applyFont="1" applyFill="1" applyBorder="1" applyAlignment="1">
      <alignment vertical="center"/>
    </xf>
    <xf numFmtId="164" fontId="6" fillId="2" borderId="22" xfId="0" applyNumberFormat="1" applyFont="1" applyFill="1" applyBorder="1" applyAlignment="1"/>
    <xf numFmtId="164" fontId="6" fillId="0" borderId="38" xfId="0" applyNumberFormat="1" applyFont="1" applyFill="1" applyBorder="1" applyAlignment="1">
      <alignment vertical="center"/>
    </xf>
    <xf numFmtId="164" fontId="6" fillId="0" borderId="10" xfId="0" applyNumberFormat="1" applyFont="1" applyFill="1" applyBorder="1" applyAlignment="1">
      <alignment vertical="center"/>
    </xf>
    <xf numFmtId="164" fontId="5" fillId="0" borderId="42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21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64" fontId="6" fillId="0" borderId="1" xfId="0" applyNumberFormat="1" applyFont="1" applyBorder="1" applyAlignment="1">
      <alignment vertical="center"/>
    </xf>
    <xf numFmtId="164" fontId="6" fillId="0" borderId="17" xfId="0" applyNumberFormat="1" applyFont="1" applyBorder="1" applyAlignment="1">
      <alignment vertical="center"/>
    </xf>
    <xf numFmtId="164" fontId="6" fillId="0" borderId="21" xfId="0" applyNumberFormat="1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0" fillId="0" borderId="0" xfId="0" applyFont="1" applyAlignment="1">
      <alignment horizontal="center"/>
    </xf>
    <xf numFmtId="164" fontId="0" fillId="0" borderId="1" xfId="0" applyNumberFormat="1" applyFont="1" applyBorder="1" applyAlignment="1">
      <alignment horizontal="right" vertical="center"/>
    </xf>
    <xf numFmtId="164" fontId="0" fillId="0" borderId="21" xfId="0" applyNumberFormat="1" applyFont="1" applyBorder="1" applyAlignment="1">
      <alignment horizontal="right" vertical="center"/>
    </xf>
    <xf numFmtId="164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vertical="center"/>
    </xf>
    <xf numFmtId="164" fontId="0" fillId="0" borderId="21" xfId="0" applyNumberFormat="1" applyFont="1" applyBorder="1" applyAlignment="1">
      <alignment vertical="center"/>
    </xf>
    <xf numFmtId="168" fontId="0" fillId="0" borderId="17" xfId="0" applyNumberFormat="1" applyFont="1" applyBorder="1" applyAlignment="1">
      <alignment horizontal="center" vertical="center"/>
    </xf>
    <xf numFmtId="168" fontId="0" fillId="0" borderId="29" xfId="0" applyNumberFormat="1" applyFont="1" applyBorder="1" applyAlignment="1">
      <alignment horizontal="center" vertical="center"/>
    </xf>
    <xf numFmtId="168" fontId="0" fillId="0" borderId="30" xfId="0" applyNumberFormat="1" applyFont="1" applyBorder="1" applyAlignment="1">
      <alignment horizontal="center" vertical="center"/>
    </xf>
    <xf numFmtId="164" fontId="0" fillId="0" borderId="12" xfId="0" applyNumberFormat="1" applyFont="1" applyBorder="1" applyAlignment="1">
      <alignment horizontal="center" vertical="center"/>
    </xf>
    <xf numFmtId="164" fontId="0" fillId="0" borderId="12" xfId="0" applyNumberFormat="1" applyFont="1" applyBorder="1" applyAlignment="1">
      <alignment vertical="center"/>
    </xf>
    <xf numFmtId="164" fontId="0" fillId="0" borderId="22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2" fontId="5" fillId="0" borderId="21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4" fontId="5" fillId="0" borderId="12" xfId="0" applyNumberFormat="1" applyFont="1" applyBorder="1" applyAlignment="1">
      <alignment vertical="center" wrapText="1"/>
    </xf>
    <xf numFmtId="164" fontId="5" fillId="0" borderId="18" xfId="0" applyNumberFormat="1" applyFont="1" applyBorder="1" applyAlignment="1">
      <alignment vertical="center" wrapText="1"/>
    </xf>
    <xf numFmtId="164" fontId="5" fillId="0" borderId="22" xfId="0" applyNumberFormat="1" applyFont="1" applyBorder="1" applyAlignment="1">
      <alignment vertical="center" wrapText="1"/>
    </xf>
    <xf numFmtId="0" fontId="6" fillId="0" borderId="24" xfId="0" applyFont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164" fontId="6" fillId="2" borderId="41" xfId="0" applyNumberFormat="1" applyFont="1" applyFill="1" applyBorder="1" applyAlignment="1">
      <alignment horizontal="left" wrapText="1"/>
    </xf>
    <xf numFmtId="164" fontId="6" fillId="2" borderId="20" xfId="0" applyNumberFormat="1" applyFont="1" applyFill="1" applyBorder="1" applyAlignment="1">
      <alignment horizontal="left" wrapText="1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164" fontId="5" fillId="0" borderId="43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tabSelected="1" topLeftCell="B55" zoomScale="80" zoomScaleNormal="80" workbookViewId="0">
      <selection activeCell="M22" sqref="M22"/>
    </sheetView>
  </sheetViews>
  <sheetFormatPr defaultRowHeight="15" x14ac:dyDescent="0.25"/>
  <cols>
    <col min="1" max="1" width="4.28515625" customWidth="1"/>
    <col min="2" max="2" width="9.140625" customWidth="1"/>
    <col min="3" max="3" width="90" customWidth="1"/>
    <col min="4" max="4" width="18" style="2" customWidth="1"/>
    <col min="5" max="5" width="20.5703125" customWidth="1"/>
    <col min="6" max="6" width="31.7109375" customWidth="1"/>
    <col min="7" max="7" width="22.140625" customWidth="1"/>
    <col min="8" max="8" width="26.140625" customWidth="1"/>
  </cols>
  <sheetData>
    <row r="1" spans="1:8" ht="30.75" customHeight="1" x14ac:dyDescent="0.25">
      <c r="A1" s="100" t="s">
        <v>12</v>
      </c>
      <c r="B1" s="125" t="s">
        <v>13</v>
      </c>
      <c r="C1" s="125"/>
      <c r="D1" s="125"/>
      <c r="E1" s="125"/>
      <c r="F1" s="125"/>
      <c r="G1" s="125"/>
      <c r="H1" s="125"/>
    </row>
    <row r="2" spans="1:8" ht="33" customHeight="1" x14ac:dyDescent="0.25">
      <c r="B2" s="104" t="s">
        <v>76</v>
      </c>
      <c r="C2" s="104"/>
      <c r="D2" s="104"/>
      <c r="E2" s="104"/>
      <c r="F2" s="104"/>
      <c r="G2" s="104"/>
      <c r="H2" s="104"/>
    </row>
    <row r="3" spans="1:8" x14ac:dyDescent="0.25">
      <c r="B3" s="103"/>
      <c r="C3" s="103"/>
      <c r="D3" s="103"/>
      <c r="E3" s="103"/>
      <c r="F3" s="103"/>
      <c r="G3" s="103"/>
      <c r="H3" s="103"/>
    </row>
    <row r="4" spans="1:8" x14ac:dyDescent="0.25">
      <c r="A4" s="1" t="s">
        <v>0</v>
      </c>
      <c r="B4" s="105" t="s">
        <v>1</v>
      </c>
      <c r="C4" s="105"/>
      <c r="D4" s="105"/>
      <c r="E4" s="105"/>
      <c r="F4" s="105"/>
      <c r="G4" s="105"/>
      <c r="H4" s="105"/>
    </row>
    <row r="5" spans="1:8" x14ac:dyDescent="0.25">
      <c r="B5" s="106" t="s">
        <v>2</v>
      </c>
      <c r="C5" s="106"/>
      <c r="D5" s="106"/>
      <c r="E5" s="106"/>
      <c r="F5" s="106"/>
      <c r="G5" s="106"/>
      <c r="H5" s="106"/>
    </row>
    <row r="6" spans="1:8" x14ac:dyDescent="0.25">
      <c r="B6" s="106" t="s">
        <v>3</v>
      </c>
      <c r="C6" s="106"/>
      <c r="D6" s="106"/>
      <c r="E6" s="106"/>
      <c r="F6" s="106"/>
      <c r="G6" s="106"/>
      <c r="H6" s="106"/>
    </row>
    <row r="7" spans="1:8" x14ac:dyDescent="0.25">
      <c r="B7" s="106" t="s">
        <v>4</v>
      </c>
      <c r="C7" s="106"/>
      <c r="D7" s="106"/>
      <c r="E7" s="106"/>
      <c r="F7" s="106"/>
      <c r="G7" s="106"/>
      <c r="H7" s="106"/>
    </row>
    <row r="8" spans="1:8" x14ac:dyDescent="0.25">
      <c r="B8" s="106" t="s">
        <v>5</v>
      </c>
      <c r="C8" s="106"/>
      <c r="D8" s="106"/>
      <c r="E8" s="106"/>
      <c r="F8" s="106"/>
      <c r="G8" s="106"/>
      <c r="H8" s="106"/>
    </row>
    <row r="9" spans="1:8" x14ac:dyDescent="0.25">
      <c r="B9" s="106" t="s">
        <v>6</v>
      </c>
      <c r="C9" s="106"/>
      <c r="D9" s="106"/>
      <c r="E9" s="106"/>
      <c r="F9" s="106"/>
      <c r="G9" s="106"/>
      <c r="H9" s="106"/>
    </row>
    <row r="10" spans="1:8" x14ac:dyDescent="0.25">
      <c r="B10" s="106" t="s">
        <v>7</v>
      </c>
      <c r="C10" s="106"/>
      <c r="D10" s="106"/>
      <c r="E10" s="106"/>
      <c r="F10" s="106"/>
      <c r="G10" s="106"/>
      <c r="H10" s="106"/>
    </row>
    <row r="11" spans="1:8" x14ac:dyDescent="0.25">
      <c r="B11" s="106" t="s">
        <v>8</v>
      </c>
      <c r="C11" s="106"/>
      <c r="D11" s="106"/>
      <c r="E11" s="106"/>
      <c r="F11" s="106"/>
      <c r="G11" s="106"/>
      <c r="H11" s="106"/>
    </row>
    <row r="12" spans="1:8" x14ac:dyDescent="0.25">
      <c r="B12" s="113"/>
      <c r="C12" s="113"/>
      <c r="D12" s="113"/>
      <c r="E12" s="113"/>
      <c r="F12" s="113"/>
      <c r="G12" s="113"/>
      <c r="H12" s="113"/>
    </row>
    <row r="13" spans="1:8" x14ac:dyDescent="0.25">
      <c r="A13" s="1" t="s">
        <v>9</v>
      </c>
      <c r="B13" s="105" t="s">
        <v>77</v>
      </c>
      <c r="C13" s="105"/>
      <c r="D13" s="105"/>
      <c r="E13" s="105"/>
      <c r="F13" s="105"/>
      <c r="G13" s="105"/>
      <c r="H13" s="105"/>
    </row>
    <row r="14" spans="1:8" x14ac:dyDescent="0.25">
      <c r="B14" s="126"/>
      <c r="C14" s="126"/>
      <c r="D14" s="126"/>
      <c r="E14" s="126"/>
      <c r="F14" s="126"/>
      <c r="G14" s="126"/>
      <c r="H14" s="126"/>
    </row>
    <row r="15" spans="1:8" ht="18.75" x14ac:dyDescent="0.3">
      <c r="B15" s="141" t="s">
        <v>65</v>
      </c>
      <c r="C15" s="141"/>
      <c r="D15" s="4"/>
      <c r="E15" s="4"/>
      <c r="F15" s="4"/>
      <c r="G15" s="4"/>
      <c r="H15" s="4"/>
    </row>
    <row r="16" spans="1:8" x14ac:dyDescent="0.25">
      <c r="B16" s="4"/>
      <c r="C16" s="4"/>
      <c r="D16" s="4"/>
      <c r="E16" s="4"/>
      <c r="F16" s="4"/>
      <c r="G16" s="4"/>
      <c r="H16" s="4"/>
    </row>
    <row r="17" spans="2:8" ht="18.75" customHeight="1" thickBot="1" x14ac:dyDescent="0.3">
      <c r="B17" s="138" t="s">
        <v>78</v>
      </c>
      <c r="C17" s="138"/>
      <c r="D17" s="6"/>
      <c r="E17" s="5"/>
      <c r="F17" s="7"/>
      <c r="G17" s="8"/>
      <c r="H17" s="9"/>
    </row>
    <row r="18" spans="2:8" ht="38.25" customHeight="1" thickBot="1" x14ac:dyDescent="0.3">
      <c r="B18" s="133" t="s">
        <v>14</v>
      </c>
      <c r="C18" s="134"/>
      <c r="D18" s="10" t="s">
        <v>15</v>
      </c>
      <c r="E18" s="11" t="s">
        <v>16</v>
      </c>
      <c r="F18" s="12" t="s">
        <v>17</v>
      </c>
      <c r="G18" s="12" t="s">
        <v>18</v>
      </c>
      <c r="H18" s="13" t="s">
        <v>19</v>
      </c>
    </row>
    <row r="19" spans="2:8" ht="31.5" thickTop="1" thickBot="1" x14ac:dyDescent="0.3">
      <c r="B19" s="14" t="s">
        <v>20</v>
      </c>
      <c r="C19" s="15" t="s">
        <v>21</v>
      </c>
      <c r="D19" s="16">
        <v>363395484.89999998</v>
      </c>
      <c r="E19" s="17" t="s">
        <v>22</v>
      </c>
      <c r="F19" s="18" t="s">
        <v>23</v>
      </c>
      <c r="G19" s="19"/>
      <c r="H19" s="20">
        <f>SUM(D19*G19/1000)</f>
        <v>0</v>
      </c>
    </row>
    <row r="20" spans="2:8" ht="30.75" thickTop="1" x14ac:dyDescent="0.25">
      <c r="B20" s="21" t="s">
        <v>24</v>
      </c>
      <c r="C20" s="15" t="s">
        <v>25</v>
      </c>
      <c r="D20" s="22">
        <v>6404851.0199999996</v>
      </c>
      <c r="E20" s="23" t="s">
        <v>26</v>
      </c>
      <c r="F20" s="24" t="s">
        <v>27</v>
      </c>
      <c r="G20" s="25"/>
      <c r="H20" s="26">
        <f>SUM(D20*G20/1000)</f>
        <v>0</v>
      </c>
    </row>
    <row r="21" spans="2:8" ht="30" x14ac:dyDescent="0.25">
      <c r="B21" s="21" t="s">
        <v>28</v>
      </c>
      <c r="C21" s="27" t="s">
        <v>29</v>
      </c>
      <c r="D21" s="22">
        <v>6903697.0800000001</v>
      </c>
      <c r="E21" s="28" t="s">
        <v>26</v>
      </c>
      <c r="F21" s="24" t="s">
        <v>27</v>
      </c>
      <c r="G21" s="25"/>
      <c r="H21" s="29">
        <f>SUM(D21*G21/1000)</f>
        <v>0</v>
      </c>
    </row>
    <row r="22" spans="2:8" ht="45" x14ac:dyDescent="0.25">
      <c r="B22" s="21" t="s">
        <v>30</v>
      </c>
      <c r="C22" s="30" t="s">
        <v>31</v>
      </c>
      <c r="D22" s="31">
        <v>45024773.990000002</v>
      </c>
      <c r="E22" s="28" t="s">
        <v>26</v>
      </c>
      <c r="F22" s="24" t="s">
        <v>27</v>
      </c>
      <c r="G22" s="32"/>
      <c r="H22" s="26">
        <f>SUM(D22*G22/1000)</f>
        <v>0</v>
      </c>
    </row>
    <row r="23" spans="2:8" x14ac:dyDescent="0.25">
      <c r="B23" s="33" t="s">
        <v>32</v>
      </c>
      <c r="C23" s="30" t="s">
        <v>33</v>
      </c>
      <c r="D23" s="31">
        <v>20000</v>
      </c>
      <c r="E23" s="34">
        <v>150</v>
      </c>
      <c r="F23" s="35" t="s">
        <v>34</v>
      </c>
      <c r="G23" s="32"/>
      <c r="H23" s="26">
        <f>SUM(D23*G23/1000)</f>
        <v>0</v>
      </c>
    </row>
    <row r="24" spans="2:8" x14ac:dyDescent="0.25">
      <c r="B24" s="33" t="s">
        <v>35</v>
      </c>
      <c r="C24" s="30" t="s">
        <v>36</v>
      </c>
      <c r="D24" s="31">
        <v>20000</v>
      </c>
      <c r="E24" s="34">
        <v>150</v>
      </c>
      <c r="F24" s="35" t="s">
        <v>34</v>
      </c>
      <c r="G24" s="32"/>
      <c r="H24" s="26">
        <f>SUM(D24*G24/1000)</f>
        <v>0</v>
      </c>
    </row>
    <row r="25" spans="2:8" x14ac:dyDescent="0.25">
      <c r="B25" s="33" t="s">
        <v>37</v>
      </c>
      <c r="C25" s="30" t="s">
        <v>38</v>
      </c>
      <c r="D25" s="31">
        <v>10000</v>
      </c>
      <c r="E25" s="34">
        <v>50</v>
      </c>
      <c r="F25" s="35" t="s">
        <v>34</v>
      </c>
      <c r="G25" s="32"/>
      <c r="H25" s="26">
        <f t="shared" ref="H19:H26" si="0">SUM(D25*G25/1000)</f>
        <v>0</v>
      </c>
    </row>
    <row r="26" spans="2:8" x14ac:dyDescent="0.25">
      <c r="B26" s="33" t="s">
        <v>39</v>
      </c>
      <c r="C26" s="30" t="s">
        <v>40</v>
      </c>
      <c r="D26" s="31">
        <v>10000</v>
      </c>
      <c r="E26" s="34">
        <v>150</v>
      </c>
      <c r="F26" s="35" t="s">
        <v>34</v>
      </c>
      <c r="G26" s="32"/>
      <c r="H26" s="26">
        <f>SUM(D26*G26/1000)</f>
        <v>0</v>
      </c>
    </row>
    <row r="27" spans="2:8" ht="12" customHeight="1" x14ac:dyDescent="0.25">
      <c r="B27" s="36" t="s">
        <v>41</v>
      </c>
      <c r="C27" s="37" t="s">
        <v>42</v>
      </c>
      <c r="D27" s="107">
        <v>150000</v>
      </c>
      <c r="E27" s="110" t="s">
        <v>26</v>
      </c>
      <c r="F27" s="127" t="s">
        <v>43</v>
      </c>
      <c r="G27" s="130"/>
      <c r="H27" s="135">
        <f>SUM(D27*G27/1000)</f>
        <v>0</v>
      </c>
    </row>
    <row r="28" spans="2:8" ht="12" customHeight="1" x14ac:dyDescent="0.25">
      <c r="B28" s="41"/>
      <c r="C28" s="42" t="s">
        <v>44</v>
      </c>
      <c r="D28" s="107"/>
      <c r="E28" s="110"/>
      <c r="F28" s="127"/>
      <c r="G28" s="130"/>
      <c r="H28" s="135"/>
    </row>
    <row r="29" spans="2:8" ht="12" customHeight="1" x14ac:dyDescent="0.25">
      <c r="B29" s="41"/>
      <c r="C29" s="42" t="s">
        <v>45</v>
      </c>
      <c r="D29" s="107"/>
      <c r="E29" s="110"/>
      <c r="F29" s="127"/>
      <c r="G29" s="130"/>
      <c r="H29" s="135"/>
    </row>
    <row r="30" spans="2:8" ht="12" customHeight="1" x14ac:dyDescent="0.25">
      <c r="B30" s="41"/>
      <c r="C30" s="42" t="s">
        <v>46</v>
      </c>
      <c r="D30" s="107"/>
      <c r="E30" s="110"/>
      <c r="F30" s="127"/>
      <c r="G30" s="130"/>
      <c r="H30" s="135"/>
    </row>
    <row r="31" spans="2:8" ht="12" customHeight="1" x14ac:dyDescent="0.25">
      <c r="B31" s="41"/>
      <c r="C31" s="42" t="s">
        <v>47</v>
      </c>
      <c r="D31" s="107"/>
      <c r="E31" s="110"/>
      <c r="F31" s="127"/>
      <c r="G31" s="130"/>
      <c r="H31" s="135"/>
    </row>
    <row r="32" spans="2:8" ht="12" customHeight="1" x14ac:dyDescent="0.25">
      <c r="B32" s="41"/>
      <c r="C32" s="42" t="s">
        <v>48</v>
      </c>
      <c r="D32" s="107"/>
      <c r="E32" s="110"/>
      <c r="F32" s="127"/>
      <c r="G32" s="130"/>
      <c r="H32" s="135"/>
    </row>
    <row r="33" spans="2:8" ht="12" customHeight="1" x14ac:dyDescent="0.25">
      <c r="B33" s="41"/>
      <c r="C33" s="42" t="s">
        <v>49</v>
      </c>
      <c r="D33" s="107"/>
      <c r="E33" s="110"/>
      <c r="F33" s="127"/>
      <c r="G33" s="130"/>
      <c r="H33" s="135"/>
    </row>
    <row r="34" spans="2:8" ht="12" customHeight="1" x14ac:dyDescent="0.25">
      <c r="B34" s="41"/>
      <c r="C34" s="43" t="s">
        <v>50</v>
      </c>
      <c r="D34" s="108"/>
      <c r="E34" s="111"/>
      <c r="F34" s="128"/>
      <c r="G34" s="131"/>
      <c r="H34" s="136"/>
    </row>
    <row r="35" spans="2:8" ht="12" customHeight="1" thickBot="1" x14ac:dyDescent="0.3">
      <c r="B35" s="44"/>
      <c r="C35" s="45" t="s">
        <v>51</v>
      </c>
      <c r="D35" s="109"/>
      <c r="E35" s="112"/>
      <c r="F35" s="129"/>
      <c r="G35" s="132"/>
      <c r="H35" s="137"/>
    </row>
    <row r="36" spans="2:8" ht="19.5" customHeight="1" thickBot="1" x14ac:dyDescent="0.3">
      <c r="B36" s="49"/>
      <c r="C36" s="49"/>
      <c r="D36" s="50"/>
      <c r="E36" s="49"/>
      <c r="F36" s="51"/>
      <c r="G36" s="51"/>
      <c r="H36" s="52">
        <f>SUM(H19:H35)</f>
        <v>0</v>
      </c>
    </row>
    <row r="37" spans="2:8" ht="19.5" customHeight="1" x14ac:dyDescent="0.25">
      <c r="B37" s="49"/>
      <c r="C37" s="49"/>
      <c r="D37" s="50"/>
      <c r="E37" s="49"/>
      <c r="F37" s="51"/>
      <c r="G37" s="51"/>
      <c r="H37" s="53"/>
    </row>
    <row r="38" spans="2:8" ht="19.5" customHeight="1" x14ac:dyDescent="0.25">
      <c r="B38" s="49"/>
      <c r="C38" s="49"/>
      <c r="D38" s="50"/>
      <c r="E38" s="49"/>
      <c r="F38" s="51"/>
      <c r="G38" s="51"/>
      <c r="H38" s="53"/>
    </row>
    <row r="39" spans="2:8" ht="26.25" customHeight="1" thickBot="1" x14ac:dyDescent="0.3">
      <c r="B39" s="138" t="s">
        <v>56</v>
      </c>
      <c r="C39" s="138"/>
      <c r="D39" s="6"/>
      <c r="E39" s="5"/>
      <c r="F39" s="8"/>
      <c r="G39" s="8"/>
      <c r="H39" s="55"/>
    </row>
    <row r="40" spans="2:8" ht="51.75" customHeight="1" thickBot="1" x14ac:dyDescent="0.3">
      <c r="B40" s="139" t="s">
        <v>14</v>
      </c>
      <c r="C40" s="140"/>
      <c r="D40" s="10" t="s">
        <v>15</v>
      </c>
      <c r="E40" s="11" t="s">
        <v>16</v>
      </c>
      <c r="F40" s="12" t="s">
        <v>17</v>
      </c>
      <c r="G40" s="12" t="s">
        <v>18</v>
      </c>
      <c r="H40" s="13" t="s">
        <v>19</v>
      </c>
    </row>
    <row r="41" spans="2:8" ht="46.5" thickTop="1" thickBot="1" x14ac:dyDescent="0.3">
      <c r="B41" s="58" t="s">
        <v>30</v>
      </c>
      <c r="C41" s="30" t="s">
        <v>31</v>
      </c>
      <c r="D41" s="59">
        <v>200000</v>
      </c>
      <c r="E41" s="60" t="s">
        <v>52</v>
      </c>
      <c r="F41" s="38" t="s">
        <v>34</v>
      </c>
      <c r="G41" s="61"/>
      <c r="H41" s="62">
        <f>D41*G41/1000</f>
        <v>0</v>
      </c>
    </row>
    <row r="42" spans="2:8" ht="16.5" thickTop="1" thickBot="1" x14ac:dyDescent="0.3">
      <c r="B42" s="36" t="s">
        <v>39</v>
      </c>
      <c r="C42" s="63" t="s">
        <v>40</v>
      </c>
      <c r="D42" s="64">
        <v>20000</v>
      </c>
      <c r="E42" s="60" t="s">
        <v>52</v>
      </c>
      <c r="F42" s="38" t="s">
        <v>53</v>
      </c>
      <c r="G42" s="39"/>
      <c r="H42" s="40">
        <f>D42*G42/1000</f>
        <v>0</v>
      </c>
    </row>
    <row r="43" spans="2:8" ht="15.75" thickTop="1" x14ac:dyDescent="0.25">
      <c r="B43" s="41"/>
      <c r="C43" s="65" t="s">
        <v>54</v>
      </c>
      <c r="D43" s="64">
        <v>20000</v>
      </c>
      <c r="E43" s="60" t="s">
        <v>52</v>
      </c>
      <c r="F43" s="38" t="s">
        <v>53</v>
      </c>
      <c r="G43" s="39"/>
      <c r="H43" s="40">
        <f>D43*G43/1000</f>
        <v>0</v>
      </c>
    </row>
    <row r="44" spans="2:8" ht="21.75" customHeight="1" thickBot="1" x14ac:dyDescent="0.3">
      <c r="B44" s="66"/>
      <c r="C44" s="67" t="s">
        <v>55</v>
      </c>
      <c r="D44" s="46">
        <v>20000</v>
      </c>
      <c r="E44" s="68" t="s">
        <v>52</v>
      </c>
      <c r="F44" s="47" t="s">
        <v>34</v>
      </c>
      <c r="G44" s="48"/>
      <c r="H44" s="102">
        <f>D44*G44/1000</f>
        <v>0</v>
      </c>
    </row>
    <row r="45" spans="2:8" ht="21.75" customHeight="1" thickBot="1" x14ac:dyDescent="0.3">
      <c r="B45" s="49"/>
      <c r="C45" s="49" t="s">
        <v>75</v>
      </c>
      <c r="D45" s="69"/>
      <c r="E45" s="70"/>
      <c r="F45" s="71"/>
      <c r="G45" s="71"/>
      <c r="H45" s="52">
        <f>SUM(H41:H44)</f>
        <v>0</v>
      </c>
    </row>
    <row r="46" spans="2:8" x14ac:dyDescent="0.25">
      <c r="B46" s="3"/>
      <c r="C46" s="2"/>
    </row>
    <row r="47" spans="2:8" x14ac:dyDescent="0.25">
      <c r="B47" s="3"/>
      <c r="C47" s="2"/>
    </row>
    <row r="48" spans="2:8" ht="11.25" customHeight="1" x14ac:dyDescent="0.25">
      <c r="C48" s="2"/>
    </row>
    <row r="49" spans="2:8" ht="15.75" thickBot="1" x14ac:dyDescent="0.3">
      <c r="B49" s="138" t="s">
        <v>57</v>
      </c>
      <c r="C49" s="138"/>
      <c r="D49" s="6"/>
      <c r="E49" s="5"/>
      <c r="F49" s="8"/>
      <c r="G49" s="8"/>
      <c r="H49" s="55"/>
    </row>
    <row r="50" spans="2:8" ht="15.75" thickBot="1" x14ac:dyDescent="0.3">
      <c r="B50" s="139" t="s">
        <v>14</v>
      </c>
      <c r="C50" s="140"/>
      <c r="D50" s="10" t="s">
        <v>15</v>
      </c>
      <c r="E50" s="11" t="s">
        <v>16</v>
      </c>
      <c r="F50" s="12" t="s">
        <v>17</v>
      </c>
      <c r="G50" s="12" t="s">
        <v>18</v>
      </c>
      <c r="H50" s="13" t="s">
        <v>19</v>
      </c>
    </row>
    <row r="51" spans="2:8" ht="45.75" thickTop="1" x14ac:dyDescent="0.25">
      <c r="B51" s="58"/>
      <c r="C51" s="30" t="s">
        <v>58</v>
      </c>
      <c r="D51" s="59">
        <v>20000</v>
      </c>
      <c r="E51" s="72">
        <v>150</v>
      </c>
      <c r="F51" s="38" t="s">
        <v>34</v>
      </c>
      <c r="G51" s="61"/>
      <c r="H51" s="102">
        <f>D51*G51/1000</f>
        <v>0</v>
      </c>
    </row>
    <row r="52" spans="2:8" ht="21" customHeight="1" thickBot="1" x14ac:dyDescent="0.3">
      <c r="B52" s="49"/>
      <c r="C52" s="49"/>
      <c r="D52" s="69"/>
      <c r="E52" s="70"/>
      <c r="F52" s="71"/>
      <c r="G52" s="71"/>
      <c r="H52" s="52">
        <f>SUM(H51:H51)</f>
        <v>0</v>
      </c>
    </row>
    <row r="53" spans="2:8" x14ac:dyDescent="0.25">
      <c r="B53" s="49"/>
      <c r="C53" s="49"/>
      <c r="D53" s="69"/>
      <c r="E53" s="70"/>
      <c r="F53" s="71"/>
      <c r="G53" s="71"/>
      <c r="H53" s="53"/>
    </row>
    <row r="54" spans="2:8" ht="15.75" thickBot="1" x14ac:dyDescent="0.3">
      <c r="B54" s="54" t="s">
        <v>82</v>
      </c>
      <c r="C54" s="49"/>
      <c r="D54" s="6"/>
      <c r="E54" s="5"/>
      <c r="F54" s="8"/>
      <c r="G54" s="8"/>
      <c r="H54" s="55"/>
    </row>
    <row r="55" spans="2:8" ht="15.75" thickBot="1" x14ac:dyDescent="0.3">
      <c r="B55" s="144" t="s">
        <v>14</v>
      </c>
      <c r="C55" s="145"/>
      <c r="D55" s="10" t="s">
        <v>15</v>
      </c>
      <c r="E55" s="11" t="s">
        <v>16</v>
      </c>
      <c r="F55" s="12" t="s">
        <v>17</v>
      </c>
      <c r="G55" s="12" t="s">
        <v>18</v>
      </c>
      <c r="H55" s="13" t="s">
        <v>19</v>
      </c>
    </row>
    <row r="56" spans="2:8" ht="45.75" thickTop="1" x14ac:dyDescent="0.25">
      <c r="B56" s="41"/>
      <c r="C56" s="75" t="s">
        <v>59</v>
      </c>
      <c r="D56" s="76">
        <v>250000</v>
      </c>
      <c r="E56" s="77" t="s">
        <v>60</v>
      </c>
      <c r="F56" s="78" t="s">
        <v>34</v>
      </c>
      <c r="G56" s="79"/>
      <c r="H56" s="80">
        <f>D56*G56/1000</f>
        <v>0</v>
      </c>
    </row>
    <row r="57" spans="2:8" x14ac:dyDescent="0.25">
      <c r="B57" s="41"/>
      <c r="C57" s="81" t="s">
        <v>61</v>
      </c>
      <c r="D57" s="146">
        <v>20000</v>
      </c>
      <c r="E57" s="114">
        <v>150</v>
      </c>
      <c r="F57" s="116" t="s">
        <v>43</v>
      </c>
      <c r="G57" s="119"/>
      <c r="H57" s="122">
        <f>D57*G57/1000</f>
        <v>0</v>
      </c>
    </row>
    <row r="58" spans="2:8" x14ac:dyDescent="0.25">
      <c r="B58" s="41"/>
      <c r="C58" s="82" t="s">
        <v>44</v>
      </c>
      <c r="D58" s="147"/>
      <c r="E58" s="114"/>
      <c r="F58" s="117"/>
      <c r="G58" s="120"/>
      <c r="H58" s="123"/>
    </row>
    <row r="59" spans="2:8" x14ac:dyDescent="0.25">
      <c r="B59" s="41"/>
      <c r="C59" s="82" t="s">
        <v>45</v>
      </c>
      <c r="D59" s="147"/>
      <c r="E59" s="114"/>
      <c r="F59" s="117"/>
      <c r="G59" s="120"/>
      <c r="H59" s="123"/>
    </row>
    <row r="60" spans="2:8" x14ac:dyDescent="0.25">
      <c r="B60" s="41"/>
      <c r="C60" s="82" t="s">
        <v>46</v>
      </c>
      <c r="D60" s="147"/>
      <c r="E60" s="114"/>
      <c r="F60" s="117"/>
      <c r="G60" s="120"/>
      <c r="H60" s="123"/>
    </row>
    <row r="61" spans="2:8" x14ac:dyDescent="0.25">
      <c r="B61" s="41"/>
      <c r="C61" s="82" t="s">
        <v>62</v>
      </c>
      <c r="D61" s="147"/>
      <c r="E61" s="114"/>
      <c r="F61" s="117"/>
      <c r="G61" s="120"/>
      <c r="H61" s="123"/>
    </row>
    <row r="62" spans="2:8" x14ac:dyDescent="0.25">
      <c r="B62" s="41"/>
      <c r="C62" s="82" t="s">
        <v>63</v>
      </c>
      <c r="D62" s="147"/>
      <c r="E62" s="114"/>
      <c r="F62" s="117"/>
      <c r="G62" s="120"/>
      <c r="H62" s="123"/>
    </row>
    <row r="63" spans="2:8" x14ac:dyDescent="0.25">
      <c r="B63" s="41"/>
      <c r="C63" s="82" t="s">
        <v>49</v>
      </c>
      <c r="D63" s="147"/>
      <c r="E63" s="114"/>
      <c r="F63" s="117"/>
      <c r="G63" s="120"/>
      <c r="H63" s="123"/>
    </row>
    <row r="64" spans="2:8" ht="15.75" thickBot="1" x14ac:dyDescent="0.3">
      <c r="B64" s="66"/>
      <c r="C64" s="83" t="s">
        <v>50</v>
      </c>
      <c r="D64" s="148"/>
      <c r="E64" s="115"/>
      <c r="F64" s="118"/>
      <c r="G64" s="121"/>
      <c r="H64" s="124"/>
    </row>
    <row r="65" spans="2:8" ht="24" customHeight="1" thickBot="1" x14ac:dyDescent="0.3">
      <c r="B65" s="5"/>
      <c r="C65" s="5"/>
      <c r="D65" s="6"/>
      <c r="E65" s="5"/>
      <c r="F65" s="7"/>
      <c r="G65" s="56"/>
      <c r="H65" s="57">
        <f>SUM(H56:H64)</f>
        <v>0</v>
      </c>
    </row>
    <row r="66" spans="2:8" x14ac:dyDescent="0.25">
      <c r="B66" s="5"/>
      <c r="C66" s="73"/>
      <c r="D66" s="6"/>
      <c r="E66" s="5"/>
      <c r="F66" s="7"/>
      <c r="G66" s="8"/>
      <c r="H66" s="55"/>
    </row>
    <row r="67" spans="2:8" ht="15.75" thickBot="1" x14ac:dyDescent="0.3">
      <c r="B67" s="5"/>
      <c r="C67" s="5"/>
      <c r="D67" s="6"/>
      <c r="E67" s="5"/>
      <c r="F67" s="7"/>
      <c r="G67" s="8"/>
      <c r="H67" s="55"/>
    </row>
    <row r="68" spans="2:8" ht="22.5" customHeight="1" thickBot="1" x14ac:dyDescent="0.3">
      <c r="B68" s="5"/>
      <c r="C68" s="5"/>
      <c r="D68" s="6"/>
      <c r="E68" s="74"/>
      <c r="F68" s="84" t="s">
        <v>64</v>
      </c>
      <c r="G68" s="85"/>
      <c r="H68" s="86">
        <f>SUM(H36+H45+H52+H65)</f>
        <v>0</v>
      </c>
    </row>
    <row r="70" spans="2:8" ht="18.75" x14ac:dyDescent="0.3">
      <c r="B70" s="141" t="s">
        <v>79</v>
      </c>
      <c r="C70" s="141"/>
    </row>
    <row r="72" spans="2:8" ht="15.75" thickBot="1" x14ac:dyDescent="0.3">
      <c r="B72" s="138" t="s">
        <v>80</v>
      </c>
      <c r="C72" s="138"/>
      <c r="D72" s="6"/>
      <c r="E72" s="5"/>
      <c r="F72" s="8"/>
      <c r="G72" s="8"/>
      <c r="H72" s="55"/>
    </row>
    <row r="73" spans="2:8" ht="15.75" thickBot="1" x14ac:dyDescent="0.3">
      <c r="B73" s="139" t="s">
        <v>14</v>
      </c>
      <c r="C73" s="140"/>
      <c r="D73" s="10" t="s">
        <v>15</v>
      </c>
      <c r="E73" s="11" t="s">
        <v>16</v>
      </c>
      <c r="F73" s="12" t="s">
        <v>17</v>
      </c>
      <c r="G73" s="12" t="s">
        <v>18</v>
      </c>
      <c r="H73" s="13" t="s">
        <v>19</v>
      </c>
    </row>
    <row r="74" spans="2:8" ht="27.75" customHeight="1" thickTop="1" thickBot="1" x14ac:dyDescent="0.3">
      <c r="B74" s="87"/>
      <c r="C74" s="88" t="s">
        <v>66</v>
      </c>
      <c r="D74" s="89">
        <v>1000000</v>
      </c>
      <c r="E74" s="91" t="s">
        <v>67</v>
      </c>
      <c r="F74" s="101" t="s">
        <v>68</v>
      </c>
      <c r="G74" s="90"/>
      <c r="H74" s="149">
        <f>D74*G74/1000</f>
        <v>0</v>
      </c>
    </row>
    <row r="75" spans="2:8" ht="21.75" customHeight="1" thickBot="1" x14ac:dyDescent="0.3">
      <c r="B75" s="49"/>
      <c r="C75" s="49"/>
      <c r="D75" s="69"/>
      <c r="E75" s="70"/>
      <c r="F75" s="71"/>
      <c r="G75" s="71"/>
      <c r="H75" s="52">
        <f>SUM(H74:H74)</f>
        <v>0</v>
      </c>
    </row>
    <row r="77" spans="2:8" ht="18.75" x14ac:dyDescent="0.3">
      <c r="B77" s="141" t="s">
        <v>69</v>
      </c>
      <c r="C77" s="141"/>
    </row>
    <row r="78" spans="2:8" ht="15.75" thickBot="1" x14ac:dyDescent="0.3"/>
    <row r="79" spans="2:8" ht="15.75" thickBot="1" x14ac:dyDescent="0.3">
      <c r="C79" s="92"/>
      <c r="D79" s="92"/>
      <c r="E79" s="93" t="s">
        <v>70</v>
      </c>
      <c r="F79" s="93" t="s">
        <v>74</v>
      </c>
    </row>
    <row r="80" spans="2:8" x14ac:dyDescent="0.25">
      <c r="C80" s="97" t="s">
        <v>71</v>
      </c>
      <c r="D80" s="94" t="s">
        <v>72</v>
      </c>
      <c r="E80" s="95">
        <f>H68</f>
        <v>0</v>
      </c>
      <c r="F80" s="99">
        <f>E80*2</f>
        <v>0</v>
      </c>
    </row>
    <row r="81" spans="3:10" x14ac:dyDescent="0.25">
      <c r="C81" s="98" t="s">
        <v>83</v>
      </c>
      <c r="D81" s="31" t="s">
        <v>73</v>
      </c>
      <c r="E81" s="26">
        <f>H75</f>
        <v>0</v>
      </c>
      <c r="F81" s="29">
        <f>E81*2</f>
        <v>0</v>
      </c>
    </row>
    <row r="82" spans="3:10" ht="22.5" customHeight="1" thickBot="1" x14ac:dyDescent="0.3">
      <c r="C82" s="142" t="s">
        <v>81</v>
      </c>
      <c r="D82" s="143"/>
      <c r="E82" s="96">
        <f>SUM(E80:E81)</f>
        <v>0</v>
      </c>
      <c r="F82" s="96">
        <f>SUM(F80:F81)</f>
        <v>0</v>
      </c>
    </row>
    <row r="88" spans="3:10" x14ac:dyDescent="0.25">
      <c r="C88" s="1" t="s">
        <v>10</v>
      </c>
      <c r="F88" s="103" t="s">
        <v>11</v>
      </c>
      <c r="G88" s="103"/>
      <c r="H88" s="103"/>
      <c r="I88" s="103"/>
      <c r="J88" s="103"/>
    </row>
  </sheetData>
  <mergeCells count="38">
    <mergeCell ref="B77:C77"/>
    <mergeCell ref="C82:D82"/>
    <mergeCell ref="B55:C55"/>
    <mergeCell ref="B15:C15"/>
    <mergeCell ref="B70:C70"/>
    <mergeCell ref="B72:C72"/>
    <mergeCell ref="B73:C73"/>
    <mergeCell ref="D57:D64"/>
    <mergeCell ref="F57:F64"/>
    <mergeCell ref="G57:G64"/>
    <mergeCell ref="H57:H64"/>
    <mergeCell ref="B1:H1"/>
    <mergeCell ref="B14:H14"/>
    <mergeCell ref="F27:F35"/>
    <mergeCell ref="G27:G35"/>
    <mergeCell ref="B18:C18"/>
    <mergeCell ref="H27:H35"/>
    <mergeCell ref="B17:C17"/>
    <mergeCell ref="B40:C40"/>
    <mergeCell ref="B39:C39"/>
    <mergeCell ref="B49:C49"/>
    <mergeCell ref="B50:C50"/>
    <mergeCell ref="F88:J88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B11:H11"/>
    <mergeCell ref="B13:H13"/>
    <mergeCell ref="D27:D35"/>
    <mergeCell ref="E27:E35"/>
    <mergeCell ref="B12:H12"/>
    <mergeCell ref="E57:E64"/>
  </mergeCells>
  <pageMargins left="0.7" right="0.7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4" sqref="K1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>RTVS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Šimunová Michaela</dc:creator>
  <cp:lastModifiedBy>Šimunová Michaela</cp:lastModifiedBy>
  <cp:lastPrinted>2018-10-08T13:15:52Z</cp:lastPrinted>
  <dcterms:created xsi:type="dcterms:W3CDTF">2018-10-05T11:30:41Z</dcterms:created>
  <dcterms:modified xsi:type="dcterms:W3CDTF">2019-04-18T09:41:00Z</dcterms:modified>
</cp:coreProperties>
</file>