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ffice\Ružinov\ZŠ Vrútocká-oprava strechy, oprava kanalizacie, vodozádržné opatrenia\"/>
    </mc:Choice>
  </mc:AlternateContent>
  <xr:revisionPtr revIDLastSave="0" documentId="8_{F77F6B45-6FD6-43C8-99A7-3E54E7BBB0B2}" xr6:coauthVersionLast="47" xr6:coauthVersionMax="47" xr10:uidLastSave="{00000000-0000-0000-0000-000000000000}"/>
  <bookViews>
    <workbookView xWindow="-120" yWindow="-120" windowWidth="29040" windowHeight="15840" tabRatio="964" xr2:uid="{00000000-000D-0000-FFFF-FFFF00000000}"/>
  </bookViews>
  <sheets>
    <sheet name="12_Kanalizácia" sheetId="20" r:id="rId1"/>
  </sheets>
  <calcPr calcId="181029"/>
</workbook>
</file>

<file path=xl/calcChain.xml><?xml version="1.0" encoding="utf-8"?>
<calcChain xmlns="http://schemas.openxmlformats.org/spreadsheetml/2006/main">
  <c r="H67" i="20" l="1"/>
  <c r="H62" i="20" l="1"/>
  <c r="H61" i="20"/>
  <c r="H60" i="20"/>
  <c r="H59" i="20"/>
  <c r="H58" i="20"/>
  <c r="H53" i="20"/>
  <c r="H52" i="20"/>
  <c r="H54" i="20"/>
  <c r="H45" i="20"/>
  <c r="H49" i="20"/>
  <c r="H36" i="20"/>
  <c r="H37" i="20"/>
  <c r="H35" i="20"/>
  <c r="H24" i="20"/>
  <c r="H21" i="20"/>
  <c r="H68" i="20"/>
  <c r="H66" i="20"/>
  <c r="H34" i="20"/>
  <c r="H26" i="20"/>
  <c r="H25" i="20"/>
  <c r="H23" i="20"/>
  <c r="H22" i="20"/>
  <c r="H20" i="20"/>
  <c r="H19" i="20"/>
  <c r="H18" i="20"/>
  <c r="H14" i="20"/>
  <c r="H38" i="20"/>
  <c r="H51" i="20"/>
  <c r="H50" i="20"/>
  <c r="H48" i="20"/>
  <c r="H47" i="20"/>
  <c r="H46" i="20"/>
  <c r="H44" i="20"/>
  <c r="H43" i="20"/>
  <c r="H42" i="20"/>
  <c r="H33" i="20"/>
  <c r="H32" i="20"/>
  <c r="H30" i="20"/>
  <c r="H27" i="20"/>
  <c r="H16" i="20"/>
  <c r="H31" i="20"/>
  <c r="H17" i="20"/>
  <c r="H29" i="20"/>
  <c r="H28" i="20"/>
  <c r="H15" i="20"/>
  <c r="H13" i="20"/>
  <c r="H12" i="20"/>
  <c r="H11" i="20"/>
  <c r="H69" i="20"/>
  <c r="H65" i="20"/>
  <c r="H55" i="20"/>
  <c r="H57" i="20" l="1"/>
  <c r="H41" i="20"/>
  <c r="H10" i="20"/>
  <c r="H64" i="20"/>
  <c r="F71" i="20" l="1"/>
  <c r="F72" i="20" s="1"/>
</calcChain>
</file>

<file path=xl/sharedStrings.xml><?xml version="1.0" encoding="utf-8"?>
<sst xmlns="http://schemas.openxmlformats.org/spreadsheetml/2006/main" count="200" uniqueCount="104">
  <si>
    <t>P.Č.</t>
  </si>
  <si>
    <t>KCN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</si>
  <si>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</si>
  <si>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</si>
  <si>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</si>
  <si>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</si>
  <si>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</si>
  <si>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</si>
  <si>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</si>
  <si>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</si>
  <si>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</si>
  <si>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</si>
  <si>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</si>
  <si>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</si>
  <si>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</si>
  <si>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8</t>
  </si>
  <si>
    <t>014</t>
  </si>
  <si>
    <t>m2</t>
  </si>
  <si>
    <t>m</t>
  </si>
  <si>
    <t>013</t>
  </si>
  <si>
    <t>PSV</t>
  </si>
  <si>
    <t>ks</t>
  </si>
  <si>
    <t>Vypracoval:</t>
  </si>
  <si>
    <t xml:space="preserve">ZA ROZPOČET CELKOM : </t>
  </si>
  <si>
    <t>€</t>
  </si>
  <si>
    <t>bez DPH</t>
  </si>
  <si>
    <t xml:space="preserve">     s  DPH</t>
  </si>
  <si>
    <t>ROZPOČET</t>
  </si>
  <si>
    <t>VRN</t>
  </si>
  <si>
    <t xml:space="preserve">Dodávateľ: </t>
  </si>
  <si>
    <t>sub.</t>
  </si>
  <si>
    <t>stúp.</t>
  </si>
  <si>
    <t xml:space="preserve">Práce a dodávky PSV  </t>
  </si>
  <si>
    <t>MONTÁŽ</t>
  </si>
  <si>
    <t>Dopravné náklady</t>
  </si>
  <si>
    <t>km</t>
  </si>
  <si>
    <t>Rúra RAUPIANO Plus DN110, 1000 mm</t>
  </si>
  <si>
    <t>Vodiaca svorka DN 110</t>
  </si>
  <si>
    <t>Koleno  RAUPIANO Plus DN 110, 87st.</t>
  </si>
  <si>
    <t>Drobný konštrukčný materiál na stúpačku</t>
  </si>
  <si>
    <t>Zdravotechnika -kanalizácia, stúpačky</t>
  </si>
  <si>
    <t>721 - 01</t>
  </si>
  <si>
    <t>Osadenie ukotvovacích častí pre uchytenie potrubia kanalizácie HT</t>
  </si>
  <si>
    <t>MATERIÁL</t>
  </si>
  <si>
    <t>Skúška tesnosti kanalizácie</t>
  </si>
  <si>
    <t>,</t>
  </si>
  <si>
    <t>Rúra RAUPIANO Plus DN110, 2000 mm</t>
  </si>
  <si>
    <t>Rúra s čistiacim otvorom RAUPIANO Plus DN110</t>
  </si>
  <si>
    <t>PUR pena + tmel sanitárny + MGN mazivo + lepidlo NOVODUR na 1 stúpačku</t>
  </si>
  <si>
    <t>Montáž kanalizačnej zvodovej rúry 110 mm REHAU systém</t>
  </si>
  <si>
    <t>Objekt:  ZDT-stúpacie rozvody Kanalizácie REHAU RAUPIANO PLUS odhlučnená</t>
  </si>
  <si>
    <t>DPF125</t>
  </si>
  <si>
    <t>DPK600</t>
  </si>
  <si>
    <t>DPS30M</t>
  </si>
  <si>
    <t>DBO222</t>
  </si>
  <si>
    <t>DS0000</t>
  </si>
  <si>
    <t>Rúra RAUPIANO Plus DN110, 500 mm</t>
  </si>
  <si>
    <t xml:space="preserve">Koleno PVC 50/45-90st   </t>
  </si>
  <si>
    <t>Redukcia RAUPIANO Plus DN110/75 pre ovetranie nad fasádu</t>
  </si>
  <si>
    <t>Odvoz a likvidácia odpadu - kontajner 5m3</t>
  </si>
  <si>
    <t>Presun hmôt HSV   a inžiniering</t>
  </si>
  <si>
    <t>Inžiniering</t>
  </si>
  <si>
    <t>Stavba: Oprava strechy a splaškovej kanalizácie budovy ZŠ Vrútocká 58, Bratislava</t>
  </si>
  <si>
    <t>Objednávateľ: MČ Bratislava-Ružinov, Mierová 21, Bratislava</t>
  </si>
  <si>
    <t>Dátum:   27.07.2020</t>
  </si>
  <si>
    <t>Zdravotechnika - vnútorná kanalizácia                           14 stúpačiek</t>
  </si>
  <si>
    <t>Rúra  RAUPIANO Plus - DN110/ 250 mm</t>
  </si>
  <si>
    <t>Odvetranie kanalizácie v časti podkrovia                                DN75</t>
  </si>
  <si>
    <t>Vetracia čapička na ukončenie nad strechou</t>
  </si>
  <si>
    <t>RAUPIANO Plus odbočka  500 mm, 75st. DN 110/110/45st.</t>
  </si>
  <si>
    <t>RAUPIANO Plus odbočka dvojitá, DN 110/110/87st.</t>
  </si>
  <si>
    <t>RAUPIANO Plus odbočka  500 mm, 75st. DN 110/75/45st.</t>
  </si>
  <si>
    <t>RAUPIANO Plus odbočka  500 mm, 75st. DN 110/50/45st.</t>
  </si>
  <si>
    <t>Paneláková dvojodbočka 500 mm, 75st., DN 110/75/75</t>
  </si>
  <si>
    <t>Redukcia DN110/75</t>
  </si>
  <si>
    <t xml:space="preserve">Rúra PVC 75 pre odvetranie nad strechu   </t>
  </si>
  <si>
    <t xml:space="preserve">Rúra PVC 40   </t>
  </si>
  <si>
    <t>Objímka rozoberateľná 110 s gumovým tesnením  so zvukoizolačnou vložkou</t>
  </si>
  <si>
    <t>Pevná zaisťovacia svorka DN 110 s gumovou vložkou a rýchlouzáverom</t>
  </si>
  <si>
    <t xml:space="preserve">Závitová tyč 8-10 mm </t>
  </si>
  <si>
    <t>Ing. arch. Milan Petrinec</t>
  </si>
  <si>
    <t>Kompaktná protipožiarna manžeta REHAU kompact DN 110</t>
  </si>
  <si>
    <t>Nástenná zmiešavacia vodovodná batéria, páková</t>
  </si>
  <si>
    <t>Umývadlo s PVC sifónom šírky 500 až 600 mm</t>
  </si>
  <si>
    <t>Privzdušňovací ventil podomietkový HL 905- DN50/75 s bielym krytom</t>
  </si>
  <si>
    <t xml:space="preserve">Demontáž jestvujúcej starej časti kanalizácie DN110 (pravdepodobne z liatiny) </t>
  </si>
  <si>
    <t>Montáž kanalizačných komponentov (odbočky, kolená, redukcie)</t>
  </si>
  <si>
    <t>Montáž odvetrávacej časti kanalizácie DN75, včítane kotvenia ku konštrukciu krovu</t>
  </si>
  <si>
    <t>Kompletáž WC systému a napojenia umývadiel + dopenenie + tmelenie</t>
  </si>
  <si>
    <t>Označovací lístok...(1ks/ podlažie)</t>
  </si>
  <si>
    <t>Požiarne prestupy pre stúpačky K6 až K14</t>
  </si>
  <si>
    <t>prest</t>
  </si>
  <si>
    <t>Náter Polylack F 12,5 kg vedro...(0,5 kg/prestup cez strop)</t>
  </si>
  <si>
    <t>Tmel Polylack KR 600 ml saláma...0,25ks/ prestup cez strop</t>
  </si>
  <si>
    <t>Laminát PS 25, 30m rolka...(1,55m/ prestup cez strop</t>
  </si>
  <si>
    <t>Protipožiarna doska Dunaboard obojstranná...0,15m2/ prestup cez strop</t>
  </si>
  <si>
    <t>Dopojenie umývadiel v triedach od stúpačky K1 až K5, aj zapojenie batérií</t>
  </si>
  <si>
    <r>
      <t xml:space="preserve">Demontáž kapotáže kanalizácie z tehál, v sociálnych zariadeniach pre stúp. K6 až K14 v cca výške 2100 mm </t>
    </r>
    <r>
      <rPr>
        <b/>
        <sz val="8"/>
        <rFont val="Arial CE"/>
        <family val="2"/>
        <charset val="238"/>
      </rPr>
      <t>o ploche cca 39,52 m2</t>
    </r>
  </si>
  <si>
    <t>Zvislá doprava sute a demontovaného potrubia z jednotlivých podlaží...celkom 4 podlažia/ stúp.</t>
  </si>
  <si>
    <t>Vysekanie zabudovanej stúpačky K1-K5 v tehlovej stene v šírke muriva cca 300až500mm a hĺbky cca 200mm na výšku podlažia 3200mm...pol.č.1</t>
  </si>
  <si>
    <t>Spätné zamurovanie tehlami a vyrovnávacou omietkou (bez maľby) v šírke do 500 mm  na výšku podlažia 3200 mm</t>
  </si>
  <si>
    <t>Demontáž jestvujúcich umývadiel a batérií, včítane pripojovacích potrubí zabudovaných v stene, predpokladaná drážka 150x150 mm</t>
  </si>
  <si>
    <t xml:space="preserve">Spätné zamurovanie pripojovacích potrubí k umývadlám v stúp. K1-K5 tehlami a s vyrovnávacou omietkou (bez maľby) v šírke cca 150 mm </t>
  </si>
  <si>
    <r>
      <t>Spätná kapotáž kanalizácie z SDK dosiek osadenom na kotviacich komponentoch na výšku 2100 mm, vytmelenie (povrchová úprava viď. rozpočet Architektúra)...</t>
    </r>
    <r>
      <rPr>
        <b/>
        <sz val="8"/>
        <rFont val="Arial CE"/>
        <family val="2"/>
        <charset val="238"/>
      </rPr>
      <t>celková plocha kapotáže 39,52 m2 / 9 stúpačiek K6 až K14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</si>
</sst>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19">
    <font>
      <sz val="8"/>
      <name val="MS Sans Serif"/>
      <charset val="1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YR"/>
      <charset val="238"/>
    </font>
    <font>
      <sz val="7"/>
      <name val="MS Sans Serif"/>
      <family val="2"/>
      <charset val="238"/>
    </font>
    <font>
      <sz val="7"/>
      <name val="Arial CYR"/>
      <charset val="238"/>
    </font>
    <font>
      <b/>
      <sz val="9"/>
      <color indexed="18"/>
      <name val="Arial CE"/>
      <family val="2"/>
      <charset val="238"/>
    </font>
    <font>
      <sz val="8"/>
      <name val="MS Sans Serif"/>
      <family val="2"/>
      <charset val="238"/>
    </font>
    <font>
      <sz val="8"/>
      <name val="MS Sans Serif"/>
      <family val="2"/>
      <charset val="238"/>
    </font>
    <font>
      <b/>
      <sz val="14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u/>
      <sz val="8"/>
      <color indexed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color theme="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7" fillId="0" borderId="0" applyAlignment="0">
      <alignment vertical="top" wrapText="1"/>
      <protection locked="0"/>
    </xf>
  </cellStyleXfs>
  <cellXfs count="112">
    <xf numFmtId="0" fontId="0" fillId="0" borderId="0" xfId="0" applyAlignment="1">
      <alignment vertical="top"/>
      <protection locked="0"/>
    </xf>
    <xf numFmtId="37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39" fontId="0" fillId="0" borderId="0" xfId="0" applyNumberFormat="1" applyAlignment="1">
      <alignment horizontal="right" vertical="top"/>
      <protection locked="0"/>
    </xf>
    <xf numFmtId="0" fontId="6" fillId="0" borderId="0" xfId="0" applyFont="1" applyAlignment="1">
      <alignment horizontal="left" wrapText="1"/>
      <protection locked="0"/>
    </xf>
    <xf numFmtId="0" fontId="9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left"/>
    </xf>
    <xf numFmtId="0" fontId="8" fillId="0" borderId="0" xfId="1" applyFont="1" applyFill="1" applyAlignment="1">
      <alignment horizontal="left" vertical="top"/>
      <protection locked="0"/>
    </xf>
    <xf numFmtId="0" fontId="10" fillId="0" borderId="0" xfId="1" applyFont="1" applyFill="1" applyAlignment="1" applyProtection="1"/>
    <xf numFmtId="0" fontId="0" fillId="0" borderId="0" xfId="0" applyFill="1" applyAlignment="1" applyProtection="1"/>
    <xf numFmtId="0" fontId="2" fillId="0" borderId="1" xfId="0" applyFont="1" applyBorder="1" applyAlignment="1">
      <alignment horizontal="left" wrapText="1"/>
      <protection locked="0"/>
    </xf>
    <xf numFmtId="164" fontId="2" fillId="0" borderId="1" xfId="0" applyNumberFormat="1" applyFont="1" applyBorder="1" applyAlignment="1">
      <alignment horizontal="right"/>
      <protection locked="0"/>
    </xf>
    <xf numFmtId="0" fontId="2" fillId="0" borderId="3" xfId="0" applyFont="1" applyBorder="1" applyAlignment="1">
      <alignment horizontal="left" wrapText="1"/>
      <protection locked="0"/>
    </xf>
    <xf numFmtId="0" fontId="2" fillId="0" borderId="8" xfId="0" applyFont="1" applyBorder="1" applyAlignment="1">
      <alignment horizontal="left" wrapText="1"/>
      <protection locked="0"/>
    </xf>
    <xf numFmtId="0" fontId="12" fillId="0" borderId="0" xfId="0" applyFont="1" applyAlignment="1" applyProtection="1">
      <alignment horizontal="right"/>
    </xf>
    <xf numFmtId="0" fontId="13" fillId="2" borderId="0" xfId="0" applyFont="1" applyFill="1" applyAlignment="1" applyProtection="1">
      <alignment horizontal="right"/>
    </xf>
    <xf numFmtId="0" fontId="0" fillId="0" borderId="0" xfId="0" applyAlignment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/>
    <xf numFmtId="164" fontId="18" fillId="0" borderId="0" xfId="0" applyNumberFormat="1" applyFont="1" applyAlignment="1" applyProtection="1"/>
    <xf numFmtId="4" fontId="13" fillId="2" borderId="0" xfId="0" applyNumberFormat="1" applyFont="1" applyFill="1" applyAlignment="1" applyProtection="1"/>
    <xf numFmtId="4" fontId="0" fillId="2" borderId="0" xfId="0" applyNumberFormat="1" applyFill="1" applyAlignment="1" applyProtection="1"/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0" fontId="7" fillId="0" borderId="0" xfId="1" applyFont="1" applyFill="1" applyAlignment="1">
      <protection locked="0"/>
    </xf>
    <xf numFmtId="0" fontId="2" fillId="0" borderId="13" xfId="0" applyFont="1" applyBorder="1" applyAlignment="1">
      <alignment horizontal="left" wrapText="1"/>
      <protection locked="0"/>
    </xf>
    <xf numFmtId="164" fontId="14" fillId="2" borderId="0" xfId="2" applyNumberFormat="1" applyFont="1" applyFill="1" applyBorder="1" applyAlignment="1">
      <protection locked="0"/>
    </xf>
    <xf numFmtId="0" fontId="10" fillId="0" borderId="8" xfId="0" applyFont="1" applyBorder="1" applyAlignment="1">
      <alignment horizontal="left" wrapText="1"/>
      <protection locked="0"/>
    </xf>
    <xf numFmtId="164" fontId="10" fillId="0" borderId="8" xfId="0" applyNumberFormat="1" applyFont="1" applyBorder="1" applyAlignment="1">
      <alignment horizontal="right"/>
      <protection locked="0"/>
    </xf>
    <xf numFmtId="0" fontId="10" fillId="0" borderId="1" xfId="0" applyFont="1" applyBorder="1" applyAlignment="1">
      <alignment horizontal="left" wrapText="1"/>
      <protection locked="0"/>
    </xf>
    <xf numFmtId="0" fontId="10" fillId="0" borderId="3" xfId="0" applyFont="1" applyBorder="1" applyAlignment="1">
      <alignment horizontal="left" wrapText="1"/>
      <protection locked="0"/>
    </xf>
    <xf numFmtId="37" fontId="10" fillId="0" borderId="2" xfId="0" applyNumberFormat="1" applyFont="1" applyBorder="1" applyAlignment="1">
      <protection locked="0"/>
    </xf>
    <xf numFmtId="164" fontId="10" fillId="0" borderId="3" xfId="0" applyNumberFormat="1" applyFont="1" applyBorder="1" applyAlignment="1">
      <alignment horizontal="right"/>
      <protection locked="0"/>
    </xf>
    <xf numFmtId="39" fontId="10" fillId="0" borderId="3" xfId="0" applyNumberFormat="1" applyFont="1" applyBorder="1" applyAlignment="1">
      <alignment horizontal="right"/>
      <protection locked="0"/>
    </xf>
    <xf numFmtId="39" fontId="10" fillId="0" borderId="4" xfId="0" applyNumberFormat="1" applyFont="1" applyBorder="1" applyAlignment="1">
      <alignment horizontal="right"/>
      <protection locked="0"/>
    </xf>
    <xf numFmtId="37" fontId="10" fillId="0" borderId="5" xfId="0" applyNumberFormat="1" applyFont="1" applyBorder="1" applyAlignment="1">
      <protection locked="0"/>
    </xf>
    <xf numFmtId="164" fontId="10" fillId="0" borderId="1" xfId="0" applyNumberFormat="1" applyFont="1" applyBorder="1" applyAlignment="1">
      <alignment horizontal="right"/>
      <protection locked="0"/>
    </xf>
    <xf numFmtId="39" fontId="10" fillId="0" borderId="1" xfId="0" applyNumberFormat="1" applyFont="1" applyBorder="1" applyAlignment="1">
      <alignment horizontal="right"/>
      <protection locked="0"/>
    </xf>
    <xf numFmtId="39" fontId="10" fillId="0" borderId="6" xfId="0" applyNumberFormat="1" applyFont="1" applyBorder="1" applyAlignment="1">
      <alignment horizontal="right"/>
      <protection locked="0"/>
    </xf>
    <xf numFmtId="37" fontId="10" fillId="0" borderId="7" xfId="0" applyNumberFormat="1" applyFont="1" applyBorder="1" applyAlignment="1">
      <protection locked="0"/>
    </xf>
    <xf numFmtId="39" fontId="10" fillId="0" borderId="8" xfId="0" applyNumberFormat="1" applyFont="1" applyBorder="1" applyAlignment="1">
      <alignment horizontal="right"/>
      <protection locked="0"/>
    </xf>
    <xf numFmtId="39" fontId="10" fillId="0" borderId="9" xfId="0" applyNumberFormat="1" applyFont="1" applyBorder="1" applyAlignment="1">
      <alignment horizontal="right"/>
      <protection locked="0"/>
    </xf>
    <xf numFmtId="0" fontId="11" fillId="0" borderId="0" xfId="0" applyFont="1" applyAlignment="1">
      <alignment horizontal="left" wrapText="1"/>
      <protection locked="0"/>
    </xf>
    <xf numFmtId="0" fontId="10" fillId="0" borderId="15" xfId="0" applyFont="1" applyBorder="1" applyAlignment="1">
      <alignment horizontal="left" wrapText="1"/>
      <protection locked="0"/>
    </xf>
    <xf numFmtId="0" fontId="10" fillId="0" borderId="11" xfId="0" applyFont="1" applyBorder="1" applyAlignment="1">
      <alignment horizontal="left" wrapText="1"/>
      <protection locked="0"/>
    </xf>
    <xf numFmtId="0" fontId="10" fillId="0" borderId="13" xfId="0" applyFont="1" applyBorder="1" applyAlignment="1">
      <alignment horizontal="left" wrapText="1"/>
      <protection locked="0"/>
    </xf>
    <xf numFmtId="164" fontId="10" fillId="0" borderId="13" xfId="0" applyNumberFormat="1" applyFont="1" applyBorder="1" applyAlignment="1">
      <alignment horizontal="right"/>
      <protection locked="0"/>
    </xf>
    <xf numFmtId="39" fontId="10" fillId="0" borderId="13" xfId="0" applyNumberFormat="1" applyFont="1" applyBorder="1" applyAlignment="1">
      <alignment horizontal="right"/>
      <protection locked="0"/>
    </xf>
    <xf numFmtId="39" fontId="10" fillId="0" borderId="16" xfId="0" applyNumberFormat="1" applyFont="1" applyBorder="1" applyAlignment="1">
      <alignment horizontal="right"/>
      <protection locked="0"/>
    </xf>
    <xf numFmtId="37" fontId="15" fillId="0" borderId="0" xfId="0" applyNumberFormat="1" applyFont="1" applyAlignment="1">
      <alignment horizontal="right"/>
      <protection locked="0"/>
    </xf>
    <xf numFmtId="0" fontId="15" fillId="0" borderId="0" xfId="0" applyFont="1" applyAlignment="1">
      <alignment horizontal="left" wrapText="1"/>
      <protection locked="0"/>
    </xf>
    <xf numFmtId="164" fontId="15" fillId="0" borderId="0" xfId="0" applyNumberFormat="1" applyFont="1" applyAlignment="1">
      <alignment horizontal="right"/>
      <protection locked="0"/>
    </xf>
    <xf numFmtId="39" fontId="15" fillId="0" borderId="0" xfId="0" applyNumberFormat="1" applyFont="1" applyAlignment="1">
      <alignment horizontal="right"/>
      <protection locked="0"/>
    </xf>
    <xf numFmtId="37" fontId="11" fillId="0" borderId="0" xfId="0" applyNumberFormat="1" applyFont="1" applyAlignment="1">
      <protection locked="0"/>
    </xf>
    <xf numFmtId="164" fontId="11" fillId="0" borderId="0" xfId="0" applyNumberFormat="1" applyFont="1" applyAlignment="1">
      <alignment horizontal="right"/>
      <protection locked="0"/>
    </xf>
    <xf numFmtId="39" fontId="11" fillId="0" borderId="0" xfId="0" applyNumberFormat="1" applyFont="1" applyAlignment="1">
      <alignment horizontal="right"/>
      <protection locked="0"/>
    </xf>
    <xf numFmtId="37" fontId="10" fillId="0" borderId="0" xfId="0" applyNumberFormat="1" applyFont="1" applyBorder="1" applyAlignment="1">
      <protection locked="0"/>
    </xf>
    <xf numFmtId="0" fontId="10" fillId="0" borderId="0" xfId="0" applyFont="1" applyBorder="1" applyAlignment="1">
      <alignment horizontal="left" wrapText="1"/>
      <protection locked="0"/>
    </xf>
    <xf numFmtId="164" fontId="10" fillId="0" borderId="0" xfId="0" applyNumberFormat="1" applyFont="1" applyBorder="1" applyAlignment="1">
      <alignment horizontal="right"/>
      <protection locked="0"/>
    </xf>
    <xf numFmtId="39" fontId="10" fillId="0" borderId="0" xfId="0" applyNumberFormat="1" applyFont="1" applyBorder="1" applyAlignment="1">
      <alignment horizontal="right"/>
      <protection locked="0"/>
    </xf>
    <xf numFmtId="37" fontId="10" fillId="0" borderId="12" xfId="0" applyNumberFormat="1" applyFont="1" applyBorder="1" applyAlignment="1">
      <protection locked="0"/>
    </xf>
    <xf numFmtId="37" fontId="10" fillId="0" borderId="17" xfId="0" applyNumberFormat="1" applyFont="1" applyBorder="1" applyAlignment="1">
      <protection locked="0"/>
    </xf>
    <xf numFmtId="0" fontId="10" fillId="0" borderId="14" xfId="0" applyFont="1" applyBorder="1" applyAlignment="1">
      <alignment horizontal="left" wrapText="1"/>
      <protection locked="0"/>
    </xf>
    <xf numFmtId="37" fontId="10" fillId="0" borderId="18" xfId="0" applyNumberFormat="1" applyFont="1" applyBorder="1" applyAlignment="1">
      <protection locked="0"/>
    </xf>
    <xf numFmtId="0" fontId="10" fillId="0" borderId="19" xfId="0" applyFont="1" applyBorder="1" applyAlignment="1">
      <alignment horizontal="left" wrapText="1"/>
      <protection locked="0"/>
    </xf>
    <xf numFmtId="164" fontId="10" fillId="0" borderId="19" xfId="0" applyNumberFormat="1" applyFont="1" applyBorder="1" applyAlignment="1">
      <alignment horizontal="right"/>
      <protection locked="0"/>
    </xf>
    <xf numFmtId="39" fontId="10" fillId="0" borderId="19" xfId="0" applyNumberFormat="1" applyFont="1" applyBorder="1" applyAlignment="1">
      <alignment horizontal="right"/>
      <protection locked="0"/>
    </xf>
    <xf numFmtId="39" fontId="10" fillId="0" borderId="20" xfId="0" applyNumberFormat="1" applyFont="1" applyBorder="1" applyAlignment="1">
      <alignment horizontal="right"/>
      <protection locked="0"/>
    </xf>
    <xf numFmtId="37" fontId="10" fillId="0" borderId="21" xfId="0" applyNumberFormat="1" applyFont="1" applyBorder="1" applyAlignment="1">
      <protection locked="0"/>
    </xf>
    <xf numFmtId="0" fontId="10" fillId="0" borderId="22" xfId="0" applyFont="1" applyBorder="1" applyAlignment="1">
      <alignment horizontal="left" wrapText="1"/>
      <protection locked="0"/>
    </xf>
    <xf numFmtId="164" fontId="10" fillId="0" borderId="22" xfId="0" applyNumberFormat="1" applyFont="1" applyBorder="1" applyAlignment="1">
      <alignment horizontal="right"/>
      <protection locked="0"/>
    </xf>
    <xf numFmtId="39" fontId="10" fillId="0" borderId="22" xfId="0" applyNumberFormat="1" applyFont="1" applyBorder="1" applyAlignment="1">
      <alignment horizontal="right"/>
      <protection locked="0"/>
    </xf>
    <xf numFmtId="39" fontId="10" fillId="0" borderId="23" xfId="0" applyNumberFormat="1" applyFont="1" applyBorder="1" applyAlignment="1">
      <alignment horizontal="right"/>
      <protection locked="0"/>
    </xf>
    <xf numFmtId="37" fontId="16" fillId="0" borderId="0" xfId="0" applyNumberFormat="1" applyFont="1" applyAlignment="1">
      <alignment horizontal="right"/>
      <protection locked="0"/>
    </xf>
    <xf numFmtId="0" fontId="16" fillId="0" borderId="0" xfId="0" applyFont="1" applyAlignment="1">
      <alignment horizontal="left" wrapText="1"/>
      <protection locked="0"/>
    </xf>
    <xf numFmtId="164" fontId="16" fillId="0" borderId="0" xfId="0" applyNumberFormat="1" applyFont="1" applyAlignment="1">
      <alignment horizontal="right"/>
      <protection locked="0"/>
    </xf>
    <xf numFmtId="39" fontId="16" fillId="0" borderId="0" xfId="0" applyNumberFormat="1" applyFont="1" applyAlignment="1">
      <alignment horizontal="right"/>
      <protection locked="0"/>
    </xf>
    <xf numFmtId="0" fontId="17" fillId="0" borderId="0" xfId="0" applyFont="1" applyAlignment="1">
      <alignment horizontal="left" wrapText="1"/>
      <protection locked="0"/>
    </xf>
    <xf numFmtId="164" fontId="11" fillId="0" borderId="0" xfId="0" applyNumberFormat="1" applyFont="1" applyAlignment="1" applyProtection="1"/>
    <xf numFmtId="0" fontId="0" fillId="0" borderId="0" xfId="0" applyFill="1" applyAlignment="1">
      <alignment vertical="top"/>
      <protection locked="0"/>
    </xf>
    <xf numFmtId="0" fontId="10" fillId="0" borderId="8" xfId="0" applyNumberFormat="1" applyFont="1" applyBorder="1" applyAlignment="1">
      <alignment horizontal="left" wrapText="1"/>
      <protection locked="0"/>
    </xf>
    <xf numFmtId="0" fontId="2" fillId="0" borderId="1" xfId="0" applyFont="1" applyFill="1" applyBorder="1" applyAlignment="1">
      <alignment horizontal="left" wrapText="1"/>
      <protection locked="0"/>
    </xf>
    <xf numFmtId="0" fontId="2" fillId="0" borderId="0" xfId="1" applyFont="1" applyFill="1" applyAlignment="1" applyProtection="1">
      <alignment horizontal="left"/>
    </xf>
    <xf numFmtId="0" fontId="2" fillId="0" borderId="22" xfId="0" applyFont="1" applyBorder="1" applyAlignment="1">
      <alignment horizontal="left" wrapText="1"/>
      <protection locked="0"/>
    </xf>
    <xf numFmtId="164" fontId="2" fillId="0" borderId="6" xfId="0" applyNumberFormat="1" applyFont="1" applyBorder="1" applyAlignment="1">
      <alignment horizontal="right"/>
      <protection locked="0"/>
    </xf>
    <xf numFmtId="0" fontId="2" fillId="0" borderId="24" xfId="0" applyFont="1" applyBorder="1" applyAlignment="1">
      <alignment horizontal="left" wrapText="1"/>
      <protection locked="0"/>
    </xf>
    <xf numFmtId="0" fontId="1" fillId="0" borderId="0" xfId="1" applyFont="1" applyFill="1" applyAlignment="1" applyProtection="1">
      <alignment horizontal="left"/>
    </xf>
    <xf numFmtId="0" fontId="10" fillId="0" borderId="1" xfId="0" applyFont="1" applyFill="1" applyBorder="1" applyAlignment="1">
      <alignment horizontal="left" wrapText="1"/>
      <protection locked="0"/>
    </xf>
    <xf numFmtId="164" fontId="10" fillId="0" borderId="1" xfId="0" applyNumberFormat="1" applyFont="1" applyFill="1" applyBorder="1" applyAlignment="1">
      <alignment horizontal="right"/>
      <protection locked="0"/>
    </xf>
    <xf numFmtId="39" fontId="10" fillId="0" borderId="1" xfId="0" applyNumberFormat="1" applyFont="1" applyFill="1" applyBorder="1" applyAlignment="1">
      <alignment horizontal="right"/>
      <protection locked="0"/>
    </xf>
    <xf numFmtId="39" fontId="10" fillId="0" borderId="6" xfId="0" applyNumberFormat="1" applyFont="1" applyFill="1" applyBorder="1" applyAlignment="1">
      <alignment horizontal="right"/>
      <protection locked="0"/>
    </xf>
    <xf numFmtId="37" fontId="10" fillId="0" borderId="7" xfId="0" applyNumberFormat="1" applyFont="1" applyFill="1" applyBorder="1" applyAlignment="1">
      <protection locked="0"/>
    </xf>
    <xf numFmtId="0" fontId="10" fillId="0" borderId="8" xfId="0" applyFont="1" applyFill="1" applyBorder="1" applyAlignment="1">
      <alignment horizontal="left" wrapText="1"/>
      <protection locked="0"/>
    </xf>
    <xf numFmtId="0" fontId="2" fillId="0" borderId="14" xfId="0" applyFont="1" applyBorder="1" applyAlignment="1">
      <alignment horizontal="left" wrapText="1"/>
      <protection locked="0"/>
    </xf>
    <xf numFmtId="164" fontId="10" fillId="0" borderId="14" xfId="0" applyNumberFormat="1" applyFont="1" applyBorder="1" applyAlignment="1">
      <alignment horizontal="right"/>
      <protection locked="0"/>
    </xf>
    <xf numFmtId="39" fontId="10" fillId="0" borderId="14" xfId="0" applyNumberFormat="1" applyFont="1" applyFill="1" applyBorder="1" applyAlignment="1">
      <alignment horizontal="right"/>
      <protection locked="0"/>
    </xf>
    <xf numFmtId="39" fontId="10" fillId="0" borderId="25" xfId="0" applyNumberFormat="1" applyFont="1" applyBorder="1" applyAlignment="1">
      <alignment horizontal="right"/>
      <protection locked="0"/>
    </xf>
    <xf numFmtId="37" fontId="10" fillId="0" borderId="5" xfId="0" applyNumberFormat="1" applyFont="1" applyFill="1" applyBorder="1" applyAlignment="1">
      <protection locked="0"/>
    </xf>
    <xf numFmtId="37" fontId="10" fillId="0" borderId="2" xfId="0" applyNumberFormat="1" applyFont="1" applyFill="1" applyBorder="1" applyAlignment="1">
      <protection locked="0"/>
    </xf>
    <xf numFmtId="0" fontId="10" fillId="0" borderId="3" xfId="0" applyFont="1" applyFill="1" applyBorder="1" applyAlignment="1">
      <alignment horizontal="left" wrapText="1"/>
      <protection locked="0"/>
    </xf>
    <xf numFmtId="0" fontId="10" fillId="0" borderId="15" xfId="0" applyFont="1" applyFill="1" applyBorder="1" applyAlignment="1">
      <alignment horizontal="left" wrapText="1"/>
      <protection locked="0"/>
    </xf>
    <xf numFmtId="0" fontId="10" fillId="0" borderId="13" xfId="0" applyFont="1" applyFill="1" applyBorder="1" applyAlignment="1">
      <alignment horizontal="left" wrapText="1"/>
      <protection locked="0"/>
    </xf>
    <xf numFmtId="0" fontId="10" fillId="0" borderId="0" xfId="0" applyNumberFormat="1" applyFont="1" applyBorder="1" applyAlignment="1">
      <alignment horizontal="left" wrapText="1"/>
      <protection locked="0"/>
    </xf>
    <xf numFmtId="39" fontId="10" fillId="0" borderId="0" xfId="0" applyNumberFormat="1" applyFont="1" applyFill="1" applyBorder="1" applyAlignment="1">
      <alignment horizontal="right"/>
      <protection locked="0"/>
    </xf>
    <xf numFmtId="39" fontId="10" fillId="0" borderId="3" xfId="0" applyNumberFormat="1" applyFont="1" applyFill="1" applyBorder="1" applyAlignment="1">
      <alignment horizontal="right"/>
      <protection locked="0"/>
    </xf>
    <xf numFmtId="39" fontId="10" fillId="0" borderId="13" xfId="0" applyNumberFormat="1" applyFont="1" applyFill="1" applyBorder="1" applyAlignment="1">
      <alignment horizontal="right"/>
      <protection locked="0"/>
    </xf>
    <xf numFmtId="39" fontId="10" fillId="0" borderId="8" xfId="0" applyNumberFormat="1" applyFont="1" applyFill="1" applyBorder="1" applyAlignment="1">
      <alignment horizontal="right"/>
      <protection locked="0"/>
    </xf>
    <xf numFmtId="0" fontId="1" fillId="0" borderId="0" xfId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11" fillId="0" borderId="0" xfId="1" applyFont="1" applyFill="1" applyAlignment="1" applyProtection="1">
      <alignment horizontal="left" wrapText="1"/>
    </xf>
  </cellXfs>
  <cellStyles count="3">
    <cellStyle name="Normálna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topLeftCell="A52" workbookViewId="0">
      <selection activeCell="N71" sqref="N71"/>
    </sheetView>
  </sheetViews>
  <sheetFormatPr defaultRowHeight="10.5"/>
  <cols>
    <col min="1" max="1" width="6.33203125" customWidth="1"/>
    <col min="2" max="2" width="7.6640625" customWidth="1"/>
    <col min="3" max="3" width="14.33203125" customWidth="1"/>
    <col min="4" max="4" width="48.6640625" customWidth="1"/>
    <col min="5" max="5" width="5.1640625" customWidth="1"/>
    <col min="6" max="6" width="15.33203125" customWidth="1"/>
    <col min="7" max="7" width="18.1640625" customWidth="1"/>
    <col min="8" max="8" width="16.33203125" customWidth="1"/>
  </cols>
  <sheetData>
    <row r="1" spans="1:8" ht="24.95" customHeight="1">
      <c r="A1" s="5" t="s">
        <v>27</v>
      </c>
      <c r="B1" s="5"/>
      <c r="C1" s="6"/>
      <c r="D1" s="6"/>
      <c r="E1" s="6"/>
      <c r="F1" s="6"/>
      <c r="G1" s="6"/>
      <c r="H1" s="6"/>
    </row>
    <row r="2" spans="1:8" ht="15" customHeight="1">
      <c r="A2" s="88" t="s">
        <v>62</v>
      </c>
      <c r="B2" s="7"/>
      <c r="C2" s="6"/>
      <c r="D2" s="6"/>
      <c r="E2" s="109"/>
      <c r="F2" s="110"/>
      <c r="G2" s="110"/>
      <c r="H2" s="110"/>
    </row>
    <row r="3" spans="1:8" ht="15" customHeight="1">
      <c r="A3" s="7" t="s">
        <v>50</v>
      </c>
      <c r="B3" s="7"/>
      <c r="C3" s="6"/>
      <c r="D3" s="6"/>
      <c r="E3" s="6"/>
      <c r="F3" s="6"/>
      <c r="G3" s="8"/>
      <c r="H3" s="6"/>
    </row>
    <row r="4" spans="1:8" ht="24.95" customHeight="1">
      <c r="A4" s="109" t="s">
        <v>63</v>
      </c>
      <c r="B4" s="111"/>
      <c r="C4" s="110"/>
      <c r="D4" s="110"/>
      <c r="E4" s="110"/>
      <c r="F4" s="9" t="s">
        <v>22</v>
      </c>
      <c r="G4" s="26" t="s">
        <v>80</v>
      </c>
      <c r="H4" s="10"/>
    </row>
    <row r="5" spans="1:8" ht="15" customHeight="1" thickBot="1">
      <c r="A5" s="7" t="s">
        <v>29</v>
      </c>
      <c r="B5" s="7"/>
      <c r="C5" s="7"/>
      <c r="D5" s="7"/>
      <c r="E5" s="6"/>
      <c r="F5" s="84" t="s">
        <v>64</v>
      </c>
      <c r="G5" s="8"/>
      <c r="H5" s="6"/>
    </row>
    <row r="6" spans="1:8" ht="24.95" customHeight="1" thickBot="1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G6" s="23" t="s">
        <v>6</v>
      </c>
      <c r="H6" s="23" t="s">
        <v>7</v>
      </c>
    </row>
    <row r="7" spans="1:8" ht="24.95" customHeight="1" thickBot="1">
      <c r="A7" s="25" t="s">
        <v>8</v>
      </c>
      <c r="B7" s="25" t="s">
        <v>9</v>
      </c>
      <c r="C7" s="25" t="s">
        <v>10</v>
      </c>
      <c r="D7" s="25" t="s">
        <v>11</v>
      </c>
      <c r="E7" s="25" t="s">
        <v>12</v>
      </c>
      <c r="F7" s="24" t="s">
        <v>13</v>
      </c>
      <c r="G7" s="25" t="s">
        <v>14</v>
      </c>
      <c r="H7" s="25" t="s">
        <v>15</v>
      </c>
    </row>
    <row r="8" spans="1:8" ht="15" customHeight="1">
      <c r="A8" s="51"/>
      <c r="B8" s="52"/>
      <c r="C8" s="52" t="s">
        <v>20</v>
      </c>
      <c r="D8" s="52" t="s">
        <v>32</v>
      </c>
      <c r="E8" s="52"/>
      <c r="F8" s="53"/>
      <c r="G8" s="54"/>
      <c r="H8" s="54"/>
    </row>
    <row r="9" spans="1:8" ht="24.95" customHeight="1">
      <c r="A9" s="51"/>
      <c r="B9" s="52"/>
      <c r="C9" s="52"/>
      <c r="D9" s="4" t="s">
        <v>65</v>
      </c>
      <c r="E9" s="52"/>
      <c r="F9" s="53"/>
      <c r="G9" s="54"/>
      <c r="H9" s="54"/>
    </row>
    <row r="10" spans="1:8" ht="15" customHeight="1" thickBot="1">
      <c r="A10" s="55"/>
      <c r="B10" s="44"/>
      <c r="C10" s="44">
        <v>721</v>
      </c>
      <c r="D10" s="44" t="s">
        <v>43</v>
      </c>
      <c r="E10" s="44"/>
      <c r="F10" s="56"/>
      <c r="G10" s="57"/>
      <c r="H10" s="20">
        <f>SUM(H11:H38)</f>
        <v>0</v>
      </c>
    </row>
    <row r="11" spans="1:8" ht="24.95" customHeight="1">
      <c r="A11" s="100">
        <v>1</v>
      </c>
      <c r="B11" s="101" t="s">
        <v>16</v>
      </c>
      <c r="C11" s="102">
        <v>722111101</v>
      </c>
      <c r="D11" s="32" t="s">
        <v>36</v>
      </c>
      <c r="E11" s="32" t="s">
        <v>21</v>
      </c>
      <c r="F11" s="34">
        <v>36</v>
      </c>
      <c r="G11" s="35">
        <v>0</v>
      </c>
      <c r="H11" s="36">
        <f t="shared" ref="H11:H31" si="0">G11*F11</f>
        <v>0</v>
      </c>
    </row>
    <row r="12" spans="1:8" ht="24.95" customHeight="1">
      <c r="A12" s="99">
        <v>2</v>
      </c>
      <c r="B12" s="89" t="s">
        <v>16</v>
      </c>
      <c r="C12" s="89">
        <v>722111102</v>
      </c>
      <c r="D12" s="31" t="s">
        <v>46</v>
      </c>
      <c r="E12" s="31" t="s">
        <v>21</v>
      </c>
      <c r="F12" s="38">
        <v>54</v>
      </c>
      <c r="G12" s="39">
        <v>0</v>
      </c>
      <c r="H12" s="40">
        <f t="shared" si="0"/>
        <v>0</v>
      </c>
    </row>
    <row r="13" spans="1:8" ht="24.95" customHeight="1">
      <c r="A13" s="99">
        <v>3</v>
      </c>
      <c r="B13" s="89" t="s">
        <v>16</v>
      </c>
      <c r="C13" s="89">
        <v>722111103</v>
      </c>
      <c r="D13" s="11" t="s">
        <v>56</v>
      </c>
      <c r="E13" s="31" t="s">
        <v>21</v>
      </c>
      <c r="F13" s="38">
        <v>55</v>
      </c>
      <c r="G13" s="39">
        <v>0</v>
      </c>
      <c r="H13" s="40">
        <f t="shared" si="0"/>
        <v>0</v>
      </c>
    </row>
    <row r="14" spans="1:8" ht="24.95" customHeight="1">
      <c r="A14" s="99">
        <v>4</v>
      </c>
      <c r="B14" s="89" t="s">
        <v>16</v>
      </c>
      <c r="C14" s="89">
        <v>722111104</v>
      </c>
      <c r="D14" s="11" t="s">
        <v>69</v>
      </c>
      <c r="E14" s="31" t="s">
        <v>21</v>
      </c>
      <c r="F14" s="38">
        <v>7</v>
      </c>
      <c r="G14" s="39">
        <v>0</v>
      </c>
      <c r="H14" s="40">
        <f t="shared" ref="H14" si="1">G14*F14</f>
        <v>0</v>
      </c>
    </row>
    <row r="15" spans="1:8" ht="24.95" customHeight="1">
      <c r="A15" s="99">
        <v>5</v>
      </c>
      <c r="B15" s="89" t="s">
        <v>16</v>
      </c>
      <c r="C15" s="89">
        <v>722111105</v>
      </c>
      <c r="D15" s="11" t="s">
        <v>66</v>
      </c>
      <c r="E15" s="31" t="s">
        <v>21</v>
      </c>
      <c r="F15" s="38">
        <v>13</v>
      </c>
      <c r="G15" s="39">
        <v>0</v>
      </c>
      <c r="H15" s="40">
        <f t="shared" si="0"/>
        <v>0</v>
      </c>
    </row>
    <row r="16" spans="1:8" ht="24.95" customHeight="1">
      <c r="A16" s="99">
        <v>6</v>
      </c>
      <c r="B16" s="89" t="s">
        <v>16</v>
      </c>
      <c r="C16" s="89">
        <v>722111106</v>
      </c>
      <c r="D16" s="31" t="s">
        <v>47</v>
      </c>
      <c r="E16" s="31" t="s">
        <v>21</v>
      </c>
      <c r="F16" s="38">
        <v>14</v>
      </c>
      <c r="G16" s="39">
        <v>0</v>
      </c>
      <c r="H16" s="40">
        <f t="shared" ref="H16:H20" si="2">G16*F16</f>
        <v>0</v>
      </c>
    </row>
    <row r="17" spans="1:9" ht="24.95" customHeight="1">
      <c r="A17" s="99">
        <v>7</v>
      </c>
      <c r="B17" s="89" t="s">
        <v>16</v>
      </c>
      <c r="C17" s="89">
        <v>722111107</v>
      </c>
      <c r="D17" s="31" t="s">
        <v>38</v>
      </c>
      <c r="E17" s="31" t="s">
        <v>21</v>
      </c>
      <c r="F17" s="38">
        <v>6</v>
      </c>
      <c r="G17" s="39">
        <v>0</v>
      </c>
      <c r="H17" s="40">
        <f t="shared" si="2"/>
        <v>0</v>
      </c>
    </row>
    <row r="18" spans="1:9" ht="24.95" customHeight="1">
      <c r="A18" s="99">
        <v>8</v>
      </c>
      <c r="B18" s="89" t="s">
        <v>16</v>
      </c>
      <c r="C18" s="89">
        <v>722111108</v>
      </c>
      <c r="D18" s="11" t="s">
        <v>70</v>
      </c>
      <c r="E18" s="89" t="s">
        <v>21</v>
      </c>
      <c r="F18" s="90">
        <v>14</v>
      </c>
      <c r="G18" s="91">
        <v>0</v>
      </c>
      <c r="H18" s="92">
        <f t="shared" si="2"/>
        <v>0</v>
      </c>
    </row>
    <row r="19" spans="1:9" ht="24.95" customHeight="1">
      <c r="A19" s="99">
        <v>9</v>
      </c>
      <c r="B19" s="89" t="s">
        <v>16</v>
      </c>
      <c r="C19" s="89">
        <v>722111109</v>
      </c>
      <c r="D19" s="11" t="s">
        <v>71</v>
      </c>
      <c r="E19" s="31" t="s">
        <v>21</v>
      </c>
      <c r="F19" s="38">
        <v>1</v>
      </c>
      <c r="G19" s="39">
        <v>0</v>
      </c>
      <c r="H19" s="40">
        <f t="shared" si="2"/>
        <v>0</v>
      </c>
    </row>
    <row r="20" spans="1:9" ht="24.95" customHeight="1">
      <c r="A20" s="99">
        <v>10</v>
      </c>
      <c r="B20" s="89" t="s">
        <v>16</v>
      </c>
      <c r="C20" s="89">
        <v>722111110</v>
      </c>
      <c r="D20" s="11" t="s">
        <v>72</v>
      </c>
      <c r="E20" s="31" t="s">
        <v>21</v>
      </c>
      <c r="F20" s="38">
        <v>29</v>
      </c>
      <c r="G20" s="39">
        <v>0</v>
      </c>
      <c r="H20" s="40">
        <f t="shared" si="2"/>
        <v>0</v>
      </c>
    </row>
    <row r="21" spans="1:9" ht="24.95" customHeight="1">
      <c r="A21" s="99">
        <v>11</v>
      </c>
      <c r="B21" s="89" t="s">
        <v>16</v>
      </c>
      <c r="C21" s="89">
        <v>722111111</v>
      </c>
      <c r="D21" s="11" t="s">
        <v>73</v>
      </c>
      <c r="E21" s="31" t="s">
        <v>21</v>
      </c>
      <c r="F21" s="38">
        <v>2</v>
      </c>
      <c r="G21" s="39">
        <v>0</v>
      </c>
      <c r="H21" s="40">
        <f t="shared" ref="H21" si="3">G21*F21</f>
        <v>0</v>
      </c>
    </row>
    <row r="22" spans="1:9" ht="24.95" customHeight="1">
      <c r="A22" s="99">
        <v>12</v>
      </c>
      <c r="B22" s="89" t="s">
        <v>16</v>
      </c>
      <c r="C22" s="83">
        <v>721111112</v>
      </c>
      <c r="D22" s="11" t="s">
        <v>74</v>
      </c>
      <c r="E22" s="11" t="s">
        <v>21</v>
      </c>
      <c r="F22" s="12">
        <v>13</v>
      </c>
      <c r="G22" s="12">
        <v>0</v>
      </c>
      <c r="H22" s="86">
        <f t="shared" ref="H22:H26" si="4">G22*F22</f>
        <v>0</v>
      </c>
    </row>
    <row r="23" spans="1:9" ht="24.95" customHeight="1">
      <c r="A23" s="99">
        <v>13</v>
      </c>
      <c r="B23" s="89" t="s">
        <v>16</v>
      </c>
      <c r="C23" s="83">
        <v>721111113</v>
      </c>
      <c r="D23" s="11" t="s">
        <v>75</v>
      </c>
      <c r="E23" s="11" t="s">
        <v>18</v>
      </c>
      <c r="F23" s="12">
        <v>41.2</v>
      </c>
      <c r="G23" s="12">
        <v>0</v>
      </c>
      <c r="H23" s="86">
        <f t="shared" si="4"/>
        <v>0</v>
      </c>
    </row>
    <row r="24" spans="1:9" ht="24.95" customHeight="1">
      <c r="A24" s="99">
        <v>14</v>
      </c>
      <c r="B24" s="89" t="s">
        <v>16</v>
      </c>
      <c r="C24" s="83">
        <v>721111114</v>
      </c>
      <c r="D24" s="11" t="s">
        <v>76</v>
      </c>
      <c r="E24" s="11" t="s">
        <v>18</v>
      </c>
      <c r="F24" s="12">
        <v>21</v>
      </c>
      <c r="G24" s="12">
        <v>0</v>
      </c>
      <c r="H24" s="86">
        <f t="shared" ref="H24" si="5">G24*F24</f>
        <v>0</v>
      </c>
    </row>
    <row r="25" spans="1:9" ht="24.95" customHeight="1">
      <c r="A25" s="99">
        <v>15</v>
      </c>
      <c r="B25" s="89" t="s">
        <v>16</v>
      </c>
      <c r="C25" s="83">
        <v>721111115</v>
      </c>
      <c r="D25" s="11" t="s">
        <v>57</v>
      </c>
      <c r="E25" s="11" t="s">
        <v>21</v>
      </c>
      <c r="F25" s="12">
        <v>36</v>
      </c>
      <c r="G25" s="12">
        <v>0</v>
      </c>
      <c r="H25" s="86">
        <f t="shared" si="4"/>
        <v>0</v>
      </c>
    </row>
    <row r="26" spans="1:9" ht="24.95" customHeight="1">
      <c r="A26" s="99">
        <v>16</v>
      </c>
      <c r="B26" s="89" t="s">
        <v>16</v>
      </c>
      <c r="C26" s="83">
        <v>721111116</v>
      </c>
      <c r="D26" s="11" t="s">
        <v>77</v>
      </c>
      <c r="E26" s="11" t="s">
        <v>21</v>
      </c>
      <c r="F26" s="12">
        <v>53</v>
      </c>
      <c r="G26" s="12">
        <v>0</v>
      </c>
      <c r="H26" s="86">
        <f t="shared" si="4"/>
        <v>0</v>
      </c>
    </row>
    <row r="27" spans="1:9" ht="24.95" customHeight="1">
      <c r="A27" s="99">
        <v>17</v>
      </c>
      <c r="B27" s="89" t="s">
        <v>16</v>
      </c>
      <c r="C27" s="89">
        <v>722111117</v>
      </c>
      <c r="D27" s="11" t="s">
        <v>79</v>
      </c>
      <c r="E27" s="11" t="s">
        <v>18</v>
      </c>
      <c r="F27" s="38">
        <v>55</v>
      </c>
      <c r="G27" s="39">
        <v>0</v>
      </c>
      <c r="H27" s="40">
        <f>G27*F27</f>
        <v>0</v>
      </c>
    </row>
    <row r="28" spans="1:9" ht="24.95" customHeight="1">
      <c r="A28" s="99">
        <v>18</v>
      </c>
      <c r="B28" s="89" t="s">
        <v>16</v>
      </c>
      <c r="C28" s="89">
        <v>722111106</v>
      </c>
      <c r="D28" s="31" t="s">
        <v>37</v>
      </c>
      <c r="E28" s="31" t="s">
        <v>21</v>
      </c>
      <c r="F28" s="38">
        <v>14</v>
      </c>
      <c r="G28" s="39">
        <v>0</v>
      </c>
      <c r="H28" s="40">
        <f t="shared" si="0"/>
        <v>0</v>
      </c>
    </row>
    <row r="29" spans="1:9" ht="24.95" customHeight="1">
      <c r="A29" s="99">
        <v>19</v>
      </c>
      <c r="B29" s="89" t="s">
        <v>16</v>
      </c>
      <c r="C29" s="89">
        <v>722111107</v>
      </c>
      <c r="D29" s="11" t="s">
        <v>78</v>
      </c>
      <c r="E29" s="31" t="s">
        <v>21</v>
      </c>
      <c r="F29" s="38">
        <v>95</v>
      </c>
      <c r="G29" s="39">
        <v>0</v>
      </c>
      <c r="H29" s="40">
        <f t="shared" si="0"/>
        <v>0</v>
      </c>
    </row>
    <row r="30" spans="1:9" ht="24.95" customHeight="1">
      <c r="A30" s="99">
        <v>20</v>
      </c>
      <c r="B30" s="89" t="s">
        <v>16</v>
      </c>
      <c r="C30" s="89">
        <v>722111113</v>
      </c>
      <c r="D30" s="31" t="s">
        <v>39</v>
      </c>
      <c r="E30" s="31" t="s">
        <v>31</v>
      </c>
      <c r="F30" s="38">
        <v>14</v>
      </c>
      <c r="G30" s="39">
        <v>0</v>
      </c>
      <c r="H30" s="40">
        <f>G30*F30</f>
        <v>0</v>
      </c>
      <c r="I30" s="81"/>
    </row>
    <row r="31" spans="1:9" ht="24.95" customHeight="1">
      <c r="A31" s="99">
        <v>21</v>
      </c>
      <c r="B31" s="89" t="s">
        <v>16</v>
      </c>
      <c r="C31" s="89">
        <v>722111115</v>
      </c>
      <c r="D31" s="11" t="s">
        <v>58</v>
      </c>
      <c r="E31" s="11" t="s">
        <v>31</v>
      </c>
      <c r="F31" s="38">
        <v>13</v>
      </c>
      <c r="G31" s="39">
        <v>0</v>
      </c>
      <c r="H31" s="40">
        <f t="shared" si="0"/>
        <v>0</v>
      </c>
    </row>
    <row r="32" spans="1:9" ht="24.95" customHeight="1">
      <c r="A32" s="99">
        <v>22</v>
      </c>
      <c r="B32" s="89" t="s">
        <v>16</v>
      </c>
      <c r="C32" s="89">
        <v>722111116</v>
      </c>
      <c r="D32" s="31" t="s">
        <v>48</v>
      </c>
      <c r="E32" s="31" t="s">
        <v>31</v>
      </c>
      <c r="F32" s="38">
        <v>14</v>
      </c>
      <c r="G32" s="39">
        <v>0</v>
      </c>
      <c r="H32" s="40">
        <f t="shared" ref="H32:H38" si="6">G32*F32</f>
        <v>0</v>
      </c>
    </row>
    <row r="33" spans="1:8" ht="24.95" customHeight="1">
      <c r="A33" s="99">
        <v>23</v>
      </c>
      <c r="B33" s="89" t="s">
        <v>16</v>
      </c>
      <c r="C33" s="89">
        <v>721111117</v>
      </c>
      <c r="D33" s="11" t="s">
        <v>68</v>
      </c>
      <c r="E33" s="31" t="s">
        <v>21</v>
      </c>
      <c r="F33" s="38">
        <v>13</v>
      </c>
      <c r="G33" s="39">
        <v>0</v>
      </c>
      <c r="H33" s="40">
        <f t="shared" si="6"/>
        <v>0</v>
      </c>
    </row>
    <row r="34" spans="1:8" ht="24.95" customHeight="1">
      <c r="A34" s="99">
        <v>24</v>
      </c>
      <c r="B34" s="103" t="s">
        <v>16</v>
      </c>
      <c r="C34" s="89">
        <v>721111118</v>
      </c>
      <c r="D34" s="11" t="s">
        <v>67</v>
      </c>
      <c r="E34" s="11" t="s">
        <v>18</v>
      </c>
      <c r="F34" s="38">
        <v>41.2</v>
      </c>
      <c r="G34" s="91">
        <v>0</v>
      </c>
      <c r="H34" s="40">
        <f t="shared" si="6"/>
        <v>0</v>
      </c>
    </row>
    <row r="35" spans="1:8" ht="24.95" customHeight="1">
      <c r="A35" s="99">
        <v>25</v>
      </c>
      <c r="B35" s="89" t="s">
        <v>16</v>
      </c>
      <c r="C35" s="89">
        <v>721111119</v>
      </c>
      <c r="D35" s="11" t="s">
        <v>81</v>
      </c>
      <c r="E35" s="31" t="s">
        <v>21</v>
      </c>
      <c r="F35" s="38">
        <v>54</v>
      </c>
      <c r="G35" s="39">
        <v>0</v>
      </c>
      <c r="H35" s="40">
        <f t="shared" si="6"/>
        <v>0</v>
      </c>
    </row>
    <row r="36" spans="1:8" ht="24.95" customHeight="1">
      <c r="A36" s="99">
        <v>26</v>
      </c>
      <c r="B36" s="89" t="s">
        <v>16</v>
      </c>
      <c r="C36" s="89">
        <v>721111120</v>
      </c>
      <c r="D36" s="11" t="s">
        <v>84</v>
      </c>
      <c r="E36" s="11" t="s">
        <v>21</v>
      </c>
      <c r="F36" s="38">
        <v>1</v>
      </c>
      <c r="G36" s="91">
        <v>0</v>
      </c>
      <c r="H36" s="40">
        <f t="shared" si="6"/>
        <v>0</v>
      </c>
    </row>
    <row r="37" spans="1:8" ht="24.95" customHeight="1">
      <c r="A37" s="99">
        <v>26</v>
      </c>
      <c r="B37" s="89" t="s">
        <v>16</v>
      </c>
      <c r="C37" s="89">
        <v>721111121</v>
      </c>
      <c r="D37" s="11" t="s">
        <v>82</v>
      </c>
      <c r="E37" s="11" t="s">
        <v>21</v>
      </c>
      <c r="F37" s="38">
        <v>18</v>
      </c>
      <c r="G37" s="91">
        <v>0</v>
      </c>
      <c r="H37" s="40">
        <f t="shared" si="6"/>
        <v>0</v>
      </c>
    </row>
    <row r="38" spans="1:8" ht="24.95" customHeight="1" thickBot="1">
      <c r="A38" s="93">
        <v>27</v>
      </c>
      <c r="B38" s="94" t="s">
        <v>16</v>
      </c>
      <c r="C38" s="94">
        <v>721111122</v>
      </c>
      <c r="D38" s="14" t="s">
        <v>83</v>
      </c>
      <c r="E38" s="29" t="s">
        <v>21</v>
      </c>
      <c r="F38" s="30">
        <v>18</v>
      </c>
      <c r="G38" s="42">
        <v>0</v>
      </c>
      <c r="H38" s="43">
        <f t="shared" si="6"/>
        <v>0</v>
      </c>
    </row>
    <row r="39" spans="1:8" ht="20.100000000000001" customHeight="1">
      <c r="A39" s="58"/>
      <c r="B39" s="59"/>
      <c r="C39" s="59"/>
      <c r="D39" s="59"/>
      <c r="E39" s="59"/>
      <c r="F39" s="60"/>
      <c r="G39" s="61"/>
      <c r="H39" s="61"/>
    </row>
    <row r="40" spans="1:8" ht="15" customHeight="1">
      <c r="A40" s="58"/>
      <c r="B40" s="59"/>
      <c r="C40" s="59"/>
      <c r="D40" s="52" t="s">
        <v>40</v>
      </c>
      <c r="E40" s="59"/>
      <c r="F40" s="60"/>
      <c r="G40" s="61"/>
      <c r="H40" s="61"/>
    </row>
    <row r="41" spans="1:8" ht="15" customHeight="1" thickBot="1">
      <c r="A41" s="55"/>
      <c r="B41" s="44"/>
      <c r="C41" s="44" t="s">
        <v>41</v>
      </c>
      <c r="D41" s="44" t="s">
        <v>33</v>
      </c>
      <c r="E41" s="44"/>
      <c r="F41" s="56"/>
      <c r="G41" s="57"/>
      <c r="H41" s="20">
        <f>SUM(H42:H55)</f>
        <v>0</v>
      </c>
    </row>
    <row r="42" spans="1:8" ht="35.1" customHeight="1">
      <c r="A42" s="33">
        <v>26</v>
      </c>
      <c r="B42" s="45" t="s">
        <v>19</v>
      </c>
      <c r="C42" s="32">
        <v>721011102</v>
      </c>
      <c r="D42" s="13" t="s">
        <v>99</v>
      </c>
      <c r="E42" s="13" t="s">
        <v>30</v>
      </c>
      <c r="F42" s="34">
        <v>18.5</v>
      </c>
      <c r="G42" s="106">
        <v>0</v>
      </c>
      <c r="H42" s="36">
        <f t="shared" ref="H42:H51" si="7">G42*F42</f>
        <v>0</v>
      </c>
    </row>
    <row r="43" spans="1:8" ht="24.95" customHeight="1">
      <c r="A43" s="62">
        <v>27</v>
      </c>
      <c r="B43" s="31" t="s">
        <v>19</v>
      </c>
      <c r="C43" s="47">
        <v>721011101</v>
      </c>
      <c r="D43" s="27" t="s">
        <v>100</v>
      </c>
      <c r="E43" s="27" t="s">
        <v>30</v>
      </c>
      <c r="F43" s="48">
        <v>18.5</v>
      </c>
      <c r="G43" s="107">
        <v>0</v>
      </c>
      <c r="H43" s="50">
        <f t="shared" si="7"/>
        <v>0</v>
      </c>
    </row>
    <row r="44" spans="1:8" ht="35.1" customHeight="1">
      <c r="A44" s="37">
        <v>28</v>
      </c>
      <c r="B44" s="31" t="s">
        <v>19</v>
      </c>
      <c r="C44" s="47">
        <v>721011103</v>
      </c>
      <c r="D44" s="27" t="s">
        <v>101</v>
      </c>
      <c r="E44" s="47" t="s">
        <v>21</v>
      </c>
      <c r="F44" s="48">
        <v>18</v>
      </c>
      <c r="G44" s="107">
        <v>0</v>
      </c>
      <c r="H44" s="50">
        <f t="shared" si="7"/>
        <v>0</v>
      </c>
    </row>
    <row r="45" spans="1:8" ht="35.1" customHeight="1">
      <c r="A45" s="63">
        <v>29</v>
      </c>
      <c r="B45" s="46" t="s">
        <v>19</v>
      </c>
      <c r="C45" s="64">
        <v>721011104</v>
      </c>
      <c r="D45" s="95" t="s">
        <v>97</v>
      </c>
      <c r="E45" s="64" t="s">
        <v>21</v>
      </c>
      <c r="F45" s="96">
        <v>9</v>
      </c>
      <c r="G45" s="97">
        <v>0</v>
      </c>
      <c r="H45" s="98">
        <f t="shared" ref="H45" si="8">G45*F45</f>
        <v>0</v>
      </c>
    </row>
    <row r="46" spans="1:8" ht="24.95" customHeight="1">
      <c r="A46" s="37">
        <v>30</v>
      </c>
      <c r="B46" s="31" t="s">
        <v>19</v>
      </c>
      <c r="C46" s="31">
        <v>721011105</v>
      </c>
      <c r="D46" s="11" t="s">
        <v>85</v>
      </c>
      <c r="E46" s="31" t="s">
        <v>18</v>
      </c>
      <c r="F46" s="38">
        <v>203.4</v>
      </c>
      <c r="G46" s="91">
        <v>0</v>
      </c>
      <c r="H46" s="40">
        <f t="shared" si="7"/>
        <v>0</v>
      </c>
    </row>
    <row r="47" spans="1:8" ht="24.95" customHeight="1">
      <c r="A47" s="62">
        <v>31</v>
      </c>
      <c r="B47" s="47" t="s">
        <v>19</v>
      </c>
      <c r="C47" s="47">
        <v>721011106</v>
      </c>
      <c r="D47" s="27" t="s">
        <v>42</v>
      </c>
      <c r="E47" s="47" t="s">
        <v>18</v>
      </c>
      <c r="F47" s="48">
        <v>203.4</v>
      </c>
      <c r="G47" s="107">
        <v>0</v>
      </c>
      <c r="H47" s="50">
        <f t="shared" si="7"/>
        <v>0</v>
      </c>
    </row>
    <row r="48" spans="1:8" ht="24.95" customHeight="1">
      <c r="A48" s="62">
        <v>32</v>
      </c>
      <c r="B48" s="31" t="s">
        <v>19</v>
      </c>
      <c r="C48" s="47">
        <v>721011107</v>
      </c>
      <c r="D48" s="27" t="s">
        <v>49</v>
      </c>
      <c r="E48" s="47" t="s">
        <v>18</v>
      </c>
      <c r="F48" s="48">
        <v>203.4</v>
      </c>
      <c r="G48" s="107">
        <v>0</v>
      </c>
      <c r="H48" s="50">
        <f t="shared" si="7"/>
        <v>0</v>
      </c>
    </row>
    <row r="49" spans="1:8" ht="24.95" customHeight="1">
      <c r="A49" s="62">
        <v>33</v>
      </c>
      <c r="B49" s="31" t="s">
        <v>19</v>
      </c>
      <c r="C49" s="47">
        <v>721011108</v>
      </c>
      <c r="D49" s="27" t="s">
        <v>87</v>
      </c>
      <c r="E49" s="47" t="s">
        <v>18</v>
      </c>
      <c r="F49" s="48">
        <v>44.6</v>
      </c>
      <c r="G49" s="107">
        <v>0</v>
      </c>
      <c r="H49" s="50">
        <f t="shared" ref="H49" si="9">G49*F49</f>
        <v>0</v>
      </c>
    </row>
    <row r="50" spans="1:8" ht="24.95" customHeight="1">
      <c r="A50" s="62">
        <v>34</v>
      </c>
      <c r="B50" s="31" t="s">
        <v>19</v>
      </c>
      <c r="C50" s="47">
        <v>721011109</v>
      </c>
      <c r="D50" s="27" t="s">
        <v>86</v>
      </c>
      <c r="E50" s="27" t="s">
        <v>31</v>
      </c>
      <c r="F50" s="48">
        <v>14</v>
      </c>
      <c r="G50" s="107">
        <v>0</v>
      </c>
      <c r="H50" s="50">
        <f t="shared" si="7"/>
        <v>0</v>
      </c>
    </row>
    <row r="51" spans="1:8" ht="24.95" customHeight="1">
      <c r="A51" s="62">
        <v>35</v>
      </c>
      <c r="B51" s="31" t="s">
        <v>19</v>
      </c>
      <c r="C51" s="31">
        <v>721011110</v>
      </c>
      <c r="D51" s="11" t="s">
        <v>88</v>
      </c>
      <c r="E51" s="11" t="s">
        <v>31</v>
      </c>
      <c r="F51" s="48">
        <v>14</v>
      </c>
      <c r="G51" s="107">
        <v>0</v>
      </c>
      <c r="H51" s="50">
        <f t="shared" si="7"/>
        <v>0</v>
      </c>
    </row>
    <row r="52" spans="1:8" ht="24.95" customHeight="1">
      <c r="A52" s="62">
        <v>36</v>
      </c>
      <c r="B52" s="31" t="s">
        <v>19</v>
      </c>
      <c r="C52" s="31">
        <v>721011111</v>
      </c>
      <c r="D52" s="11" t="s">
        <v>96</v>
      </c>
      <c r="E52" s="11" t="s">
        <v>30</v>
      </c>
      <c r="F52" s="48">
        <v>18</v>
      </c>
      <c r="G52" s="107">
        <v>0</v>
      </c>
      <c r="H52" s="50">
        <f t="shared" ref="H52" si="10">G52*F52</f>
        <v>0</v>
      </c>
    </row>
    <row r="53" spans="1:8" ht="35.1" customHeight="1">
      <c r="A53" s="62">
        <v>37</v>
      </c>
      <c r="B53" s="31" t="s">
        <v>19</v>
      </c>
      <c r="C53" s="31">
        <v>721011112</v>
      </c>
      <c r="D53" s="11" t="s">
        <v>102</v>
      </c>
      <c r="E53" s="11" t="s">
        <v>31</v>
      </c>
      <c r="F53" s="48">
        <v>5</v>
      </c>
      <c r="G53" s="107">
        <v>0</v>
      </c>
      <c r="H53" s="50">
        <f t="shared" ref="H53" si="11">G53*F53</f>
        <v>0</v>
      </c>
    </row>
    <row r="54" spans="1:8" ht="45" customHeight="1">
      <c r="A54" s="62">
        <v>38</v>
      </c>
      <c r="B54" s="31" t="s">
        <v>19</v>
      </c>
      <c r="C54" s="47">
        <v>721011113</v>
      </c>
      <c r="D54" s="27" t="s">
        <v>103</v>
      </c>
      <c r="E54" s="27" t="s">
        <v>17</v>
      </c>
      <c r="F54" s="48">
        <v>39.520000000000003</v>
      </c>
      <c r="G54" s="107">
        <v>0</v>
      </c>
      <c r="H54" s="50">
        <f t="shared" ref="H54" si="12">G54*F54</f>
        <v>0</v>
      </c>
    </row>
    <row r="55" spans="1:8" ht="20.100000000000001" customHeight="1" thickBot="1">
      <c r="A55" s="41">
        <v>39</v>
      </c>
      <c r="B55" s="82" t="s">
        <v>19</v>
      </c>
      <c r="C55" s="29">
        <v>721011114</v>
      </c>
      <c r="D55" s="29" t="s">
        <v>44</v>
      </c>
      <c r="E55" s="29" t="s">
        <v>18</v>
      </c>
      <c r="F55" s="30">
        <v>203.4</v>
      </c>
      <c r="G55" s="108">
        <v>0</v>
      </c>
      <c r="H55" s="43">
        <f>G55*F55</f>
        <v>0</v>
      </c>
    </row>
    <row r="56" spans="1:8" ht="9.9499999999999993" customHeight="1">
      <c r="A56" s="58"/>
      <c r="B56" s="104"/>
      <c r="C56" s="59"/>
      <c r="D56" s="59"/>
      <c r="E56" s="59"/>
      <c r="F56" s="60"/>
      <c r="G56" s="105"/>
      <c r="H56" s="61"/>
    </row>
    <row r="57" spans="1:8" ht="19.5" customHeight="1" thickBot="1">
      <c r="A57" s="55"/>
      <c r="B57" s="44"/>
      <c r="C57" s="44">
        <v>111</v>
      </c>
      <c r="D57" s="79" t="s">
        <v>90</v>
      </c>
      <c r="E57" s="44"/>
      <c r="F57" s="56"/>
      <c r="G57" s="57"/>
      <c r="H57" s="80">
        <f>SUM(H58:H62)</f>
        <v>0</v>
      </c>
    </row>
    <row r="58" spans="1:8" ht="19.5" customHeight="1">
      <c r="A58" s="33">
        <v>40</v>
      </c>
      <c r="B58" s="45" t="s">
        <v>19</v>
      </c>
      <c r="C58" s="13" t="s">
        <v>51</v>
      </c>
      <c r="D58" s="13" t="s">
        <v>92</v>
      </c>
      <c r="E58" s="87" t="s">
        <v>91</v>
      </c>
      <c r="F58" s="34">
        <v>36</v>
      </c>
      <c r="G58" s="35">
        <v>0</v>
      </c>
      <c r="H58" s="36">
        <f>G58*F58</f>
        <v>0</v>
      </c>
    </row>
    <row r="59" spans="1:8" ht="19.5" customHeight="1">
      <c r="A59" s="62">
        <v>41</v>
      </c>
      <c r="B59" s="31" t="s">
        <v>19</v>
      </c>
      <c r="C59" s="27" t="s">
        <v>52</v>
      </c>
      <c r="D59" s="27" t="s">
        <v>93</v>
      </c>
      <c r="E59" s="11" t="s">
        <v>91</v>
      </c>
      <c r="F59" s="48">
        <v>36</v>
      </c>
      <c r="G59" s="49">
        <v>0</v>
      </c>
      <c r="H59" s="50">
        <f>G59*F59</f>
        <v>0</v>
      </c>
    </row>
    <row r="60" spans="1:8" ht="19.5" customHeight="1">
      <c r="A60" s="62">
        <v>42</v>
      </c>
      <c r="B60" s="31" t="s">
        <v>19</v>
      </c>
      <c r="C60" s="27" t="s">
        <v>53</v>
      </c>
      <c r="D60" s="27" t="s">
        <v>94</v>
      </c>
      <c r="E60" s="27" t="s">
        <v>91</v>
      </c>
      <c r="F60" s="48">
        <v>36</v>
      </c>
      <c r="G60" s="49">
        <v>0</v>
      </c>
      <c r="H60" s="50">
        <f>G60*F60</f>
        <v>0</v>
      </c>
    </row>
    <row r="61" spans="1:8" ht="24.95" customHeight="1">
      <c r="A61" s="62">
        <v>43</v>
      </c>
      <c r="B61" s="31" t="s">
        <v>19</v>
      </c>
      <c r="C61" s="27" t="s">
        <v>54</v>
      </c>
      <c r="D61" s="27" t="s">
        <v>95</v>
      </c>
      <c r="E61" s="27" t="s">
        <v>91</v>
      </c>
      <c r="F61" s="48">
        <v>36</v>
      </c>
      <c r="G61" s="49">
        <v>0</v>
      </c>
      <c r="H61" s="50">
        <f>G61*F61</f>
        <v>0</v>
      </c>
    </row>
    <row r="62" spans="1:8" ht="19.5" customHeight="1" thickBot="1">
      <c r="A62" s="41">
        <v>44</v>
      </c>
      <c r="B62" s="29" t="s">
        <v>19</v>
      </c>
      <c r="C62" s="14" t="s">
        <v>55</v>
      </c>
      <c r="D62" s="14" t="s">
        <v>89</v>
      </c>
      <c r="E62" s="14" t="s">
        <v>91</v>
      </c>
      <c r="F62" s="30">
        <v>36</v>
      </c>
      <c r="G62" s="42">
        <v>0</v>
      </c>
      <c r="H62" s="43">
        <f>G62*F62</f>
        <v>0</v>
      </c>
    </row>
    <row r="63" spans="1:8" ht="9.9499999999999993" customHeight="1">
      <c r="A63" s="58"/>
      <c r="B63" s="104"/>
      <c r="C63" s="59"/>
      <c r="D63" s="59"/>
      <c r="E63" s="59"/>
      <c r="F63" s="60"/>
      <c r="G63" s="105"/>
      <c r="H63" s="61"/>
    </row>
    <row r="64" spans="1:8" ht="24.95" customHeight="1" thickBot="1">
      <c r="A64" s="55" t="s">
        <v>45</v>
      </c>
      <c r="B64" s="44"/>
      <c r="C64" s="44">
        <v>723</v>
      </c>
      <c r="D64" s="44" t="s">
        <v>60</v>
      </c>
      <c r="E64" s="44"/>
      <c r="F64" s="56"/>
      <c r="G64" s="57"/>
      <c r="H64" s="20">
        <f>SUM(H65:H69)</f>
        <v>0</v>
      </c>
    </row>
    <row r="65" spans="1:8" ht="24.95" customHeight="1">
      <c r="A65" s="65">
        <v>45</v>
      </c>
      <c r="B65" s="66" t="s">
        <v>16</v>
      </c>
      <c r="C65" s="66">
        <v>723111116</v>
      </c>
      <c r="D65" s="66" t="s">
        <v>34</v>
      </c>
      <c r="E65" s="66" t="s">
        <v>35</v>
      </c>
      <c r="F65" s="67">
        <v>50</v>
      </c>
      <c r="G65" s="68">
        <v>0</v>
      </c>
      <c r="H65" s="69">
        <f>G65*F65</f>
        <v>0</v>
      </c>
    </row>
    <row r="66" spans="1:8" ht="24.95" customHeight="1">
      <c r="A66" s="37">
        <v>46</v>
      </c>
      <c r="B66" s="31" t="s">
        <v>16</v>
      </c>
      <c r="C66" s="31">
        <v>721111117</v>
      </c>
      <c r="D66" s="11" t="s">
        <v>28</v>
      </c>
      <c r="E66" s="11" t="s">
        <v>31</v>
      </c>
      <c r="F66" s="38">
        <v>14</v>
      </c>
      <c r="G66" s="39">
        <v>0</v>
      </c>
      <c r="H66" s="40">
        <f>G66*F66</f>
        <v>0</v>
      </c>
    </row>
    <row r="67" spans="1:8" ht="24.95" customHeight="1">
      <c r="A67" s="37">
        <v>47</v>
      </c>
      <c r="B67" s="47" t="s">
        <v>16</v>
      </c>
      <c r="C67" s="31">
        <v>721111118</v>
      </c>
      <c r="D67" s="11" t="s">
        <v>98</v>
      </c>
      <c r="E67" s="11" t="s">
        <v>31</v>
      </c>
      <c r="F67" s="38">
        <v>14</v>
      </c>
      <c r="G67" s="39">
        <v>0</v>
      </c>
      <c r="H67" s="40">
        <f>G67*F67</f>
        <v>0</v>
      </c>
    </row>
    <row r="68" spans="1:8" ht="24.95" customHeight="1">
      <c r="A68" s="37">
        <v>48</v>
      </c>
      <c r="B68" s="47" t="s">
        <v>16</v>
      </c>
      <c r="C68" s="31">
        <v>721111119</v>
      </c>
      <c r="D68" s="11" t="s">
        <v>61</v>
      </c>
      <c r="E68" s="11" t="s">
        <v>31</v>
      </c>
      <c r="F68" s="38">
        <v>14</v>
      </c>
      <c r="G68" s="39">
        <v>0</v>
      </c>
      <c r="H68" s="40">
        <f>G68*F68</f>
        <v>0</v>
      </c>
    </row>
    <row r="69" spans="1:8" ht="24.95" customHeight="1" thickBot="1">
      <c r="A69" s="70">
        <v>49</v>
      </c>
      <c r="B69" s="71" t="s">
        <v>16</v>
      </c>
      <c r="C69" s="71">
        <v>723111120</v>
      </c>
      <c r="D69" s="85" t="s">
        <v>59</v>
      </c>
      <c r="E69" s="71" t="s">
        <v>30</v>
      </c>
      <c r="F69" s="72">
        <v>5</v>
      </c>
      <c r="G69" s="73">
        <v>0</v>
      </c>
      <c r="H69" s="74">
        <f>G69*F69</f>
        <v>0</v>
      </c>
    </row>
    <row r="70" spans="1:8" ht="24.95" customHeight="1">
      <c r="A70" s="75"/>
      <c r="B70" s="76"/>
      <c r="C70" s="76"/>
      <c r="D70" s="76"/>
      <c r="E70" s="76"/>
      <c r="F70" s="77"/>
      <c r="G70" s="78"/>
      <c r="H70" s="78"/>
    </row>
    <row r="71" spans="1:8" ht="24.95" customHeight="1">
      <c r="A71" s="1"/>
      <c r="B71" s="2"/>
      <c r="C71" s="2"/>
      <c r="D71" s="15" t="s">
        <v>23</v>
      </c>
      <c r="E71" s="16" t="s">
        <v>24</v>
      </c>
      <c r="F71" s="21">
        <f>+H64+H41+H10+H57</f>
        <v>0</v>
      </c>
      <c r="G71" s="28" t="s">
        <v>25</v>
      </c>
      <c r="H71" s="3"/>
    </row>
    <row r="72" spans="1:8">
      <c r="A72" s="1"/>
      <c r="B72" s="2"/>
      <c r="C72" s="2"/>
      <c r="D72" s="17"/>
      <c r="E72" s="18" t="s">
        <v>24</v>
      </c>
      <c r="F72" s="22">
        <f>PRODUCT(F71*1.2)</f>
        <v>0</v>
      </c>
      <c r="G72" s="19" t="s">
        <v>26</v>
      </c>
      <c r="H72" s="3"/>
    </row>
  </sheetData>
  <mergeCells count="2">
    <mergeCell ref="E2:H2"/>
    <mergeCell ref="A4:E4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12_Kanalizácia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autor</cp:lastModifiedBy>
  <cp:lastPrinted>2020-11-13T10:37:38Z</cp:lastPrinted>
  <dcterms:created xsi:type="dcterms:W3CDTF">2012-08-12T21:44:17Z</dcterms:created>
  <dcterms:modified xsi:type="dcterms:W3CDTF">2021-07-01T15:36:35Z</dcterms:modified>
</cp:coreProperties>
</file>